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OneDrive - Universidad de La Salle\MARTINA\UNISALLE\10. MESAS DE VICTIMAS\Materiales Ipiales\Productos finales\"/>
    </mc:Choice>
  </mc:AlternateContent>
  <bookViews>
    <workbookView xWindow="0" yWindow="0" windowWidth="19200" windowHeight="7050"/>
  </bookViews>
  <sheets>
    <sheet name="NUEVA MATRIZ PLAN DE TRABAJO "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4" l="1"/>
  <c r="K159" i="4"/>
  <c r="K158" i="4"/>
  <c r="K157" i="4"/>
  <c r="K156" i="4"/>
  <c r="K155" i="4"/>
  <c r="K154" i="4"/>
  <c r="K153" i="4"/>
  <c r="K152" i="4"/>
  <c r="K151" i="4"/>
  <c r="K150" i="4"/>
  <c r="K148" i="4"/>
  <c r="K147" i="4"/>
  <c r="K146" i="4"/>
  <c r="K145" i="4"/>
  <c r="K144" i="4"/>
  <c r="K143" i="4"/>
  <c r="K60" i="4"/>
  <c r="K179" i="4"/>
  <c r="K178" i="4"/>
  <c r="K177" i="4"/>
  <c r="K176" i="4"/>
  <c r="K175" i="4"/>
  <c r="K174" i="4"/>
  <c r="K173" i="4"/>
  <c r="K172" i="4"/>
  <c r="K171" i="4"/>
  <c r="K170" i="4"/>
  <c r="K169" i="4"/>
  <c r="K168" i="4"/>
  <c r="K167" i="4"/>
  <c r="K166" i="4"/>
  <c r="K165" i="4"/>
  <c r="K164" i="4"/>
  <c r="K163" i="4"/>
  <c r="K162" i="4"/>
  <c r="K161" i="4"/>
  <c r="K160" i="4"/>
  <c r="K142" i="4"/>
  <c r="K141" i="4"/>
  <c r="K140" i="4"/>
  <c r="K139" i="4"/>
  <c r="K138" i="4"/>
  <c r="K137" i="4"/>
  <c r="K136" i="4"/>
  <c r="K135" i="4"/>
  <c r="K134" i="4"/>
  <c r="K133" i="4"/>
  <c r="K132" i="4"/>
  <c r="K131" i="4"/>
  <c r="K130" i="4"/>
  <c r="K129" i="4"/>
  <c r="K128" i="4"/>
  <c r="K127" i="4"/>
  <c r="K126" i="4"/>
  <c r="L143" i="4" l="1"/>
  <c r="K72" i="4"/>
  <c r="K71" i="4"/>
  <c r="K70" i="4"/>
  <c r="K69" i="4"/>
  <c r="K68" i="4"/>
  <c r="K67" i="4"/>
  <c r="K110" i="4"/>
  <c r="K109" i="4"/>
  <c r="K108" i="4"/>
  <c r="K107" i="4"/>
  <c r="K106" i="4"/>
  <c r="K105" i="4"/>
  <c r="K104" i="4"/>
  <c r="K103" i="4"/>
  <c r="K120" i="4"/>
  <c r="L120" i="4" s="1"/>
  <c r="K119" i="4"/>
  <c r="K118" i="4"/>
  <c r="K117" i="4"/>
  <c r="K116" i="4"/>
  <c r="K115" i="4"/>
  <c r="K114" i="4"/>
  <c r="K102" i="4"/>
  <c r="K101" i="4"/>
  <c r="K100" i="4"/>
  <c r="K99" i="4"/>
  <c r="K64" i="4"/>
  <c r="K63" i="4"/>
  <c r="K62" i="4"/>
  <c r="K61" i="4"/>
  <c r="K59" i="4"/>
  <c r="K58" i="4"/>
  <c r="K57" i="4"/>
  <c r="K84" i="4"/>
  <c r="K83" i="4"/>
  <c r="K82" i="4"/>
  <c r="K81" i="4"/>
  <c r="K80" i="4"/>
  <c r="K79" i="4"/>
  <c r="K78" i="4"/>
  <c r="K77" i="4"/>
  <c r="K76" i="4"/>
  <c r="K98" i="4"/>
  <c r="K97" i="4"/>
  <c r="K96" i="4"/>
  <c r="K95" i="4"/>
  <c r="K94" i="4"/>
  <c r="K93" i="4"/>
  <c r="K92" i="4"/>
  <c r="K91" i="4"/>
  <c r="K90" i="4"/>
  <c r="K89" i="4"/>
  <c r="K45" i="4"/>
  <c r="L45" i="4" s="1"/>
  <c r="K88" i="4"/>
  <c r="L88" i="4" s="1"/>
  <c r="K52" i="4"/>
  <c r="K51" i="4"/>
  <c r="K50" i="4"/>
  <c r="K49"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L6" i="4" l="1"/>
  <c r="L57" i="4"/>
  <c r="L99" i="4"/>
  <c r="L67" i="4"/>
  <c r="L29" i="4"/>
  <c r="L49" i="4"/>
  <c r="L76" i="4"/>
  <c r="L17" i="4"/>
  <c r="L103" i="4"/>
  <c r="L89" i="4"/>
  <c r="L114" i="4"/>
</calcChain>
</file>

<file path=xl/sharedStrings.xml><?xml version="1.0" encoding="utf-8"?>
<sst xmlns="http://schemas.openxmlformats.org/spreadsheetml/2006/main" count="581" uniqueCount="244">
  <si>
    <t>DETALLE</t>
  </si>
  <si>
    <t>UNIDAD DE MEDIDA</t>
  </si>
  <si>
    <t>CANTIDAD</t>
  </si>
  <si>
    <t>VALOR UNITARIO</t>
  </si>
  <si>
    <t>VALOR TOTAL</t>
  </si>
  <si>
    <t>No. PERSONAS</t>
  </si>
  <si>
    <t xml:space="preserve">REFRIGERIO </t>
  </si>
  <si>
    <t>RESPONSABLE MPEV</t>
  </si>
  <si>
    <t>ALMUERZOS</t>
  </si>
  <si>
    <t>UNIDAD</t>
  </si>
  <si>
    <t>TRANSPORTE INTERVEREDAL</t>
  </si>
  <si>
    <t>TRANSPORTE DELEGADO MPEV</t>
  </si>
  <si>
    <t>PASAJE</t>
  </si>
  <si>
    <t>ESTADIA DELEGADO MPEV</t>
  </si>
  <si>
    <t>ALIMENTACION VIAJE (2 ALMUERZOS Y 1 REGRIGERIO)</t>
  </si>
  <si>
    <t>TAPABOCAS GROUP MEDICAL</t>
  </si>
  <si>
    <t>CAJA</t>
  </si>
  <si>
    <t>GEL ANTIBACTERIAL DISPENSADOR</t>
  </si>
  <si>
    <t>LITRO</t>
  </si>
  <si>
    <t>ALCOHOL SPRAY</t>
  </si>
  <si>
    <t>JABON LIQUIDO</t>
  </si>
  <si>
    <t>35 - 30 participantes,3 capacitadores y 2 acompañantes</t>
  </si>
  <si>
    <t>TOTAL</t>
  </si>
  <si>
    <t>LAPICEROS</t>
  </si>
  <si>
    <t>CUADERNO</t>
  </si>
  <si>
    <t>NOCHE</t>
  </si>
  <si>
    <t>49 - 44 participantes,3 capacitadores y 2 acompañantes</t>
  </si>
  <si>
    <t>36 - 30 NNA/Adolescentes y 6 acompañantes MPEV</t>
  </si>
  <si>
    <t xml:space="preserve">GUATA NORMAL </t>
  </si>
  <si>
    <t>TELA DACRON</t>
  </si>
  <si>
    <t>TAMBORES</t>
  </si>
  <si>
    <t xml:space="preserve">SILICONA </t>
  </si>
  <si>
    <t>ACOLCHADO</t>
  </si>
  <si>
    <t>METRO</t>
  </si>
  <si>
    <t>PAÑO</t>
  </si>
  <si>
    <t>TRABAJO</t>
  </si>
  <si>
    <t>TULA LONA IMPERMEABLE</t>
  </si>
  <si>
    <t>SESGO COBIJA</t>
  </si>
  <si>
    <t>TRANSPORTE MPEV</t>
  </si>
  <si>
    <t>LABOR</t>
  </si>
  <si>
    <t>ALMUERZO</t>
  </si>
  <si>
    <t>EDICION Y EMPASTADO LIBRO</t>
  </si>
  <si>
    <t>REFRIGERIO</t>
  </si>
  <si>
    <t>COMPENSATORIO</t>
  </si>
  <si>
    <t>TRANSPORTE URBANO</t>
  </si>
  <si>
    <t xml:space="preserve">TRANSPORTE LA VICTORIA </t>
  </si>
  <si>
    <t>TRANSPORTE SUCUMBIOS</t>
  </si>
  <si>
    <t xml:space="preserve">ESTADIA LA VICTORIA </t>
  </si>
  <si>
    <t xml:space="preserve">ESTADIA SUCUMBIOS </t>
  </si>
  <si>
    <t xml:space="preserve">CENA LA VICTORIA </t>
  </si>
  <si>
    <t xml:space="preserve">CENA SUCUMBIOS </t>
  </si>
  <si>
    <t xml:space="preserve">Por votación se establece que sean 3 sesiones de la mesa actual y 1 para la mesa entrante en caso de haber nueva elecciòn. </t>
  </si>
  <si>
    <t xml:space="preserve">DESAYUNO LA VICTORIA </t>
  </si>
  <si>
    <t>DESAYUNO SUCUMBIOS</t>
  </si>
  <si>
    <t xml:space="preserve">ALIMENTACION VIAJE SUCUMBIOS </t>
  </si>
  <si>
    <t>PASAJES</t>
  </si>
  <si>
    <t xml:space="preserve">4 sesiones previas a las reuniones ordinarias para comitè ejecutivo ampliado. 1 para empalme. 1. C. NNA/Adolescentes; 1. Informe al Consejo; 1. Informe Asamblea General Victimas; y 2 para eventos que sean necesarias </t>
  </si>
  <si>
    <t>CONECTIVIDAD SUCUMBIOS</t>
  </si>
  <si>
    <t>48 - 40 personas, 5 mpev, 3 capacitadores</t>
  </si>
  <si>
    <t xml:space="preserve">ALMUERZO </t>
  </si>
  <si>
    <t xml:space="preserve">TRANSPORTE URBANO </t>
  </si>
  <si>
    <t>AYUDA ALIMENTARIA - CANASTA CON PRODUCTOS DE PRIMERA NECESIDAD</t>
  </si>
  <si>
    <t xml:space="preserve">En asamblea extraordinaria se estableceran reglas de convocatoria y premiaciòn </t>
  </si>
  <si>
    <t xml:space="preserve">POSTER 1X50 CM </t>
  </si>
  <si>
    <t xml:space="preserve">ZONA DE HIDRATACION </t>
  </si>
  <si>
    <t xml:space="preserve">MEDALLA </t>
  </si>
  <si>
    <t xml:space="preserve">KIT DEPORTIVO (JERSEY - PANTALON) </t>
  </si>
  <si>
    <t xml:space="preserve">TIJERAS PARA TELA </t>
  </si>
  <si>
    <t xml:space="preserve">CAPACITADOR </t>
  </si>
  <si>
    <t xml:space="preserve">TRANSPORTE VICTORIA </t>
  </si>
  <si>
    <t xml:space="preserve">INCENTIVO (KIT MATERIALES) </t>
  </si>
  <si>
    <t xml:space="preserve">INCENTIVO KIT DE MATERIALES </t>
  </si>
  <si>
    <t>Esta sesión se establece para trabajar el plan de trabajo de la nueva MPEV en la vigencia 2022</t>
  </si>
  <si>
    <t xml:space="preserve">5 sesiones previas a las reuniones ordinarias para comitè ejecutivo ampliado. 1 para empalme. 1. C. NNA/Adolescentes; 1. Informe al Consejo; 1. Informe Asamblea General Victimas; y 2 para eventos que sean necesarias </t>
  </si>
  <si>
    <t>TRANSPORTE URBANO DELEGADO MPEV</t>
  </si>
  <si>
    <t>TRANSPORTE LA VICTORIA DELEGADO MPEV</t>
  </si>
  <si>
    <t>Los encargados de la MPEV arrimaran por medio expedito cotizacion de la transportadora local. La sra. Socorro López manifiesta que en área rural no hay quien proporcien la cotización respectiva. Se hará por constancia expedida por la junta y firmada por el Inspector.</t>
  </si>
  <si>
    <t xml:space="preserve">SEDA CHINA </t>
  </si>
  <si>
    <t>TIJERAS PULIDORA</t>
  </si>
  <si>
    <t xml:space="preserve">HILO DE BORDAR </t>
  </si>
  <si>
    <t xml:space="preserve">LANA DE BORDAR </t>
  </si>
  <si>
    <t xml:space="preserve">AGUJA DE BORDAR CON PUNTA </t>
  </si>
  <si>
    <t xml:space="preserve">BORDADO </t>
  </si>
  <si>
    <t>Los encargados de la MPEV resalizaran la distribuciòn de materiales puerta a puerta y asi mismo recolectar los productos (retazo y escrito), adelantaran las gestiones para consolidar la colcha, la señora Gloria Erira manifiesta encargarse del acolchado y tulas. Asi mismo para la elaboracion del libro de memorias (edicion y empastado) queda a cargo el operador.</t>
  </si>
  <si>
    <t>Abierta                     (2 acompañantes de la MPEV/dia)</t>
  </si>
  <si>
    <t xml:space="preserve">TRASPORTE URBANO </t>
  </si>
  <si>
    <t xml:space="preserve">PASAJE </t>
  </si>
  <si>
    <t xml:space="preserve">COMPENSATORIO </t>
  </si>
  <si>
    <t>2 delegados de la MPEV acompañaran la jornada durante todo el día, por cuanto serán 3 comités diarios. Los cuales levantaran un registro para conocer el alcance de la jornada en cuanto al No. De personas</t>
  </si>
  <si>
    <t>30 incluye 10 discapacidad victoria</t>
  </si>
  <si>
    <t>No se cobrará compensatorio y refrigerios por parte de la MPEV - El señor Angel Fuelgan manifiesta que lo brindará</t>
  </si>
  <si>
    <t>Abierta</t>
  </si>
  <si>
    <t xml:space="preserve">Dentro de las actividades que efectúe la Administración Municipal para conmemorar esta fecha, se tenga en cuenta esta actividad. </t>
  </si>
  <si>
    <t>Acompañamiento por parte de un delegado de la MPEV. Se recomienda a los encargados que la actividad cuente con un slogan y una identidad visual alusivo a la paz o la unidad y se discuta lo pertinente en la sesion extraordinaria que se fije para esta actividad. El tallaje queda a cargo de los encargados de la mesa</t>
  </si>
  <si>
    <t xml:space="preserve">MADEJA HILO WAYUU 500 GRAMOS </t>
  </si>
  <si>
    <t>AGUJAS CROCHET No. 0-5</t>
  </si>
  <si>
    <t xml:space="preserve">Se gestionará el capacitador con el SENA de no ser posible se contrata. Jornada de la tarde 2-5 p.m. </t>
  </si>
  <si>
    <t>ALMUERZO (INCENTIVO)</t>
  </si>
  <si>
    <t>18 (Solo participan los del área urbana)</t>
  </si>
  <si>
    <t xml:space="preserve">Esta actividad estará a cargo de la nueva MPEV </t>
  </si>
  <si>
    <t>20 (18 integrantes del área urbana, 1 de La victoria y 1 de CJ Sucumbios)</t>
  </si>
  <si>
    <t>LIBRETAS PERSONALIZADAS CON INFORME DE LA MPEV 50 HOJAS + LAPICERO</t>
  </si>
  <si>
    <t xml:space="preserve">La solicitud de incorporar una fotografía de la MPEV saliente se hace respetuosamente a la mesa siguiente quienes tendran la potestad de hacer los cambios pertienntes. </t>
  </si>
  <si>
    <t>Las invitaciones que se hagan expresas a las Universidades e Institutos TyT, debera hacerse expreso que debe haber un enfoque diferencial ahacia población victima del conflicto armado</t>
  </si>
  <si>
    <t>Abierta                     (5 acompañantes de la MPEV/dia)</t>
  </si>
  <si>
    <t xml:space="preserve">dispensador de agua </t>
  </si>
  <si>
    <t>Greca cafetera</t>
  </si>
  <si>
    <t xml:space="preserve">Pantalla de proyección con tripode </t>
  </si>
  <si>
    <t>4 Cajas Lapicero negro</t>
  </si>
  <si>
    <t xml:space="preserve">Sillas con espaldar sin brazadera plasticas color azul </t>
  </si>
  <si>
    <t xml:space="preserve">Escritorio dos cajones con llave madera </t>
  </si>
  <si>
    <t xml:space="preserve">COMPONENTE: REPARACIÓN INTEGRAL </t>
  </si>
  <si>
    <t>DIAGNOSTICO DE CONTEXTO SOBRE LA MPEV</t>
  </si>
  <si>
    <t>OBJETIVOS</t>
  </si>
  <si>
    <t>METAS / INDICADORES</t>
  </si>
  <si>
    <t>ACTIVIDADES</t>
  </si>
  <si>
    <t>RESPONSABLE INSTITUCIONAL</t>
  </si>
  <si>
    <t>Desconocimiento de los procesos de reparación colectiva por parte de los líderes y lideresas locales del corregimiento de "La Victoria".</t>
  </si>
  <si>
    <t>Capacitar en materia de reparación colectiva, a los líderes y lideresas locales del corregimiento  de "La Victoria", con el acompañamiento de la AURIV.</t>
  </si>
  <si>
    <t>Número de capacitaciones (1) de la UARIV realizadas en reparación colectiva, y dirigidas a los líderes y lideresas locales del corregimiento de "La Victoria".</t>
  </si>
  <si>
    <t xml:space="preserve">Capacitación de la UARIV en “procesos de reparación colectiva”, dirigida a los líderes y lideresas locales del corregimiento de "La Victoria". (Presencial). </t>
  </si>
  <si>
    <t>Alcaldía Municipal de Ipiales.</t>
  </si>
  <si>
    <t>Desconocimiento de los procesos de reparación colectiva por parte de los líderes y lideresas locales del corregimiento de "Cofania Jardines de Sucumbios".</t>
  </si>
  <si>
    <t>Capacitar en materia de reparación colectiva, a los líderes y lideresas locales del corregimiento  de "Cofania Jardines de Sucumbios" con el acompañamiento de la AURIV.</t>
  </si>
  <si>
    <t>Número de capacitaciones (1) de la UARIV realizadas en reparación colectiva, y dirigidas a los líderes y lideresas locales del corregimiento de "Cofania Jardines de Sucumbios".</t>
  </si>
  <si>
    <t xml:space="preserve">Capacitación de la UARIV en “procesos de reparación colectiva”, dirigida a los líderes y lideresas locales del corregimiento de "Cofania Jardines de Sucumbios". (Presencial). </t>
  </si>
  <si>
    <t>Ausencia de memoria histórica en el municipio de Ipiales, que permita visibilizar la situación de NNA/Adolescentes en el marco del conflicto armado.</t>
  </si>
  <si>
    <t>Crear una Colcha y libro de memoria histórica, para visibilizar la situación de NNA/Adolescentes en el marco del conflicto armado, en aras de la no repetición.</t>
  </si>
  <si>
    <t>Elaboración por parte de las víctimas, de una Colcha y un libro de memorias financiados por la Alcaldía Municipal, para visibilizar la situación de NNA/Adolescentes en el marco del conflicto armado, en aras de la no repetición. (Desde casa).</t>
  </si>
  <si>
    <t xml:space="preserve">Ausencia de memoria histórica en el municipio de Ipiales, sobre el hecho victimizante denominado “desaparición forzada”. </t>
  </si>
  <si>
    <t>Crear una Galería de Memoria Histórica sobre el hecho victimizante denominado desaparición forzada, para visibilizarlo entre los habitantes del municipio de Ipiales.</t>
  </si>
  <si>
    <t xml:space="preserve">Creación por parte de las víctimas, de una Galería de Memoria Histórica financiada por la Alcaldía municipal, sobre el hecho victimizante denominado desaparición forzada, para visibilizarlo entre la comunidad. (Presencial). </t>
  </si>
  <si>
    <t>COMPONENTE: ASISTENCIA Y ATENCIÓN</t>
  </si>
  <si>
    <t>Desconocimiento de la ruta de indemnización administrativa, ayuda humanitaria inmediata y ayuda de emergencia, por parte de la población víctima del conflicto armado.</t>
  </si>
  <si>
    <t>Capacitar a la población víctima del conflicto armado, en materia de la ruta de indemnización administrativa, ayuda humanitaria inmediata y ayuda de emergencia, con el acompañamiento de la AURIV.</t>
  </si>
  <si>
    <t>Número de capacitaciones (1) realizadas con la población víctima, sobre la ruta de indemnización administrativa (Ley 1448 de 2011 y Ley 387), ayuda humanitaria inmediata y ayuda de emergencia.</t>
  </si>
  <si>
    <t>Capacitación a la población víctima del conflicto, sobre la ruta de indemnización administrativa (Ley 1448 de 2011 y Ley 387), ayuda humanitaria inmediata y ayuda de emergencia, con el acompañamiento de la UARIV. (Presencial).</t>
  </si>
  <si>
    <t>Desconocimiento sobre asesoría, información y recaudo de documentación para efectos del análisis técnico de priorización de población victima con discapacidad, según resolución 1049.</t>
  </si>
  <si>
    <t>Levantar un registro de los datos de la población victima con discapacidad del municipio de Ipiales, para su priorización por parte de la UARIV, según resolución 1049.</t>
  </si>
  <si>
    <t xml:space="preserve">Jornada de registro y documentación de la población victima con discapacidad del municipio de Ipiales, para su priorización por parte de la UARIV, según resolución 1049. (Presencial).    </t>
  </si>
  <si>
    <t xml:space="preserve">Exclusión de la población víctima del conflicto armado del municipio de Ipiales, del programa PASIVI liderado por el Ministerio de Salud. </t>
  </si>
  <si>
    <t>Gestionar ante el programa PAPSIVI del  Ministerio de Salud,  el registro e inclusión de las víctimas del conflicto armado del municipio de Ipiales.</t>
  </si>
  <si>
    <t xml:space="preserve">Gestión ante el programa PAPSIVI del Ministerio de Salud, para el registro e inclusión de las víctimas del conflicto armado del municipio de Ipiales. </t>
  </si>
  <si>
    <t>Pendiente.</t>
  </si>
  <si>
    <t>Ausencia de una caracterización por parte de la UARIV sobre la población víctima beneficiaria del procedimiento Orden de Pago de Encargo Fiduciario, en el municipio de Ipiales.</t>
  </si>
  <si>
    <t>Caracterizar a la población víctima beneficiaria del procedimiento Orden de Pago de Encargo Fiduciario, en el municipio de Ipiales, por parte de la UARIV.</t>
  </si>
  <si>
    <t xml:space="preserve">Caracterización por parte de la UARIV sobre la población víctima beneficiaria del procedimiento Orden de Pago de Encargo Fiduciario, en el municipio de Ipiales. </t>
  </si>
  <si>
    <t>Falta de gestión para la adecuación y equipamiento del espacio denominado “punto de víctimas”.</t>
  </si>
  <si>
    <t>Gestionar ante la Alcaldía Municipal, la adecuación y equipamiento del espacio denominado “punto de víctimas”.</t>
  </si>
  <si>
    <t>Gestión de la adecuación física y equipamiento del espacio denominado “punto de víctimas”.</t>
  </si>
  <si>
    <t>COMPONENTE: ENFOQUE DIFERENCIAL</t>
  </si>
  <si>
    <t>Falta de una cultura de emprendimiento en mujeres y población LGBTI víctima del conflicto armado.</t>
  </si>
  <si>
    <t>Generar una cultura de emprendimiento en mujeres y población LGBTI víctima del conflicto, a partir de la capacitación técnica en la elaboración de bolsos guajiros.</t>
  </si>
  <si>
    <t xml:space="preserve">Capacitación técnica en la elaboración de bolsos guajiros, dirigida a mujeres y población LGBTI víctima del conflicto armado, para generar una cultura de emprendimiento. (Presencial). </t>
  </si>
  <si>
    <t xml:space="preserve">COMPONENTE: PARTICIPACIÓN </t>
  </si>
  <si>
    <t>Falta de actividades lúdico pedagógicas en pro de la paz, con adultos mayores víctimas del conflicto armado.</t>
  </si>
  <si>
    <t>Realizar actividades lúdico pedagógicas en pro de la paz (canto, poema, dibujo, baile, entre otros) con adultos mayores víctimas del conflicto armado.</t>
  </si>
  <si>
    <t>Actividades lúdico pedagógicas pro paz (canto, poema, dibujo, baile, entre otros) con adultos mayores víctimas del conflicto armado. (Virtual).</t>
  </si>
  <si>
    <t>Fragilidad de los lazos de amistad de la población víctima habitante del corregimiento de "La Victoria".</t>
  </si>
  <si>
    <t>Afianzar los lazos de amistad en la población víctima habitante del corregimiento de "La Victoria", y desde el deporte contribuir a la construcción de paz.</t>
  </si>
  <si>
    <t xml:space="preserve">Ciclomontañismo para afianzar los lazos de amistad en la población victima habitante del corregimiento de "La Victoria", y desde el deporte contribuir a la construcción de paz. (Presencial). </t>
  </si>
  <si>
    <t>Desconocimiento de las habilidades artesanales y manuales de la población victima con discapacidad.</t>
  </si>
  <si>
    <t>Fortalecer las habilidades de la población victima con discapacidad a partir de la elaboración de artesanías y manualidades en casa.</t>
  </si>
  <si>
    <t xml:space="preserve">Elaboración de artesanías y manualidades en casa, para fortalecer habilidades artísticas en la población victima con discapacidad. (En casa y presencial). </t>
  </si>
  <si>
    <t>Desconocimiento de la oferta académica, oportunidades de financiación, modalidades y otros beneficios otorgados a la población víctima del conflicto, por parte de Universidades e Instituciones Educativas y Técnicas del municipio de Ipiales y el Departamento de Nariño.</t>
  </si>
  <si>
    <t>Realizar una feria educativa para dar a conocer la oferta académica, oportunidades de financiación, modalidades y otros beneficios otorgados a la población víctima del conflicto, por parte de Universidades e Instituciones Educativas y Técnicas del municipio de Ipiales y el Departamento de Nariño.</t>
  </si>
  <si>
    <t xml:space="preserve">Feria educativa para dar a conocer la oferta académica, oportunidades de financiación, modalidades y otros beneficios otorgados para población víctima del conflicto, por parte de Universidades e Instituciones Educativas y Técnicas del municipio de Ipiales y el Departamento de Nariño. (Presencial). </t>
  </si>
  <si>
    <t xml:space="preserve">COMPONENTE: SEGUIMIENTO Y EVALUACIÓN </t>
  </si>
  <si>
    <t>Necesidad de evaluar los resultados obtenidos en la ejecución del Plan de Trabajo, considerando la pertenencia de los objetivos planteados, la eficiencia en el uso de los recursos presupuestales asignados y el impacto alcanzado.</t>
  </si>
  <si>
    <t>Elaborar y presentar el informe de gestión de la MPEV de Ipiales, al Concejo Municipal, para dar cumplimiento a los presupuestos de rendición de cuentas de las mesas contenidos en la Ley 1448 de 2011.</t>
  </si>
  <si>
    <t>Número de informes de gestión (1) elaborados y presentados por parte de la MPEV de Ipiales, al Concejo Municipal.</t>
  </si>
  <si>
    <t xml:space="preserve">Elaboración y presentación del informe de gestión de la MPEV de Ipiales, al Concejo Municipal. (Presencial). </t>
  </si>
  <si>
    <t xml:space="preserve">Lo define la nueva MPEV de Ipiales. </t>
  </si>
  <si>
    <t>Elaborar un video para  presentar el informe de gestión de la MPEV de Ipiales, a la Asamblea General de Victimas, para dar cumplimiento a los presupuestos de rendición de cuentas de las mesas contenidos en la Ley 1448 de 2011.</t>
  </si>
  <si>
    <t>Número de videos (1)  elaborados para explicar el informe de gestión de la MPEV de Ipiales, a la Asamblea General de Victimas.</t>
  </si>
  <si>
    <t>Lo define la nueva MPEV de Ipiales.</t>
  </si>
  <si>
    <t>PRESUPUESTO</t>
  </si>
  <si>
    <t xml:space="preserve">Socorro López.
José Luis Pineda
</t>
  </si>
  <si>
    <t xml:space="preserve">UARIV Nacional.
Alcaldía Municipal de Ipiales.
</t>
  </si>
  <si>
    <t>OBSERVACIONES REALIZADAS POR LA MPEV AL PLAN DE TRABAJO</t>
  </si>
  <si>
    <t xml:space="preserve">Yeimi Rivera.
José Fidencio Quinisquin.
</t>
  </si>
  <si>
    <t>Ninguna.</t>
  </si>
  <si>
    <t xml:space="preserve">Número de Colchas (1) elaboradas por víctimas, para visibilizar la situación de NNA/Adolescentes en el marco del conflicto armado.  
Numero de libros (1) de memoria elaborados por víctimas, para visibilizar la situación de NNA/Adolescentes en el marco del conflicto armado.
</t>
  </si>
  <si>
    <t xml:space="preserve">Maryuri Erira.
Ana Leyton.
Leidy Yañez.
Gloria Erira.
Blanca Valladares.
Oscar Bastidas.
</t>
  </si>
  <si>
    <t xml:space="preserve">Número de Galerías de Memoria Histórica (1) creadas sobre el hecho victimizante denominado desaparición forzada.
</t>
  </si>
  <si>
    <t xml:space="preserve">Blanca Valladares.
Yolanda Cortez.
Leidy Yañez.
</t>
  </si>
  <si>
    <t xml:space="preserve">Oscar Bastidas. 
Ángel Fuelagan.
Flor Cuaran.
Leidy Yañez.
Cruz Elena Yandun.
</t>
  </si>
  <si>
    <t xml:space="preserve">UARIV Nacional. 
Alcaldía Municipal de Ipiales.
</t>
  </si>
  <si>
    <t xml:space="preserve">Ángel Fuelagan.
Flor Ismeria Cuaran.
Oscar Bastidas.
Leidy Yañez.
Gloria Erira.
Yolanda Cortés.
</t>
  </si>
  <si>
    <t xml:space="preserve">UARIV. 
Alcaldía Municipal de Ipiales. 
Subdirección de víctimas. 
PMI.
</t>
  </si>
  <si>
    <t xml:space="preserve">Número de gestiones (X) realizadas ante PAPSIVI, para lograr el registro e inclusión de la población víctima del conflicto armado del municipio de Ipiales.
Número de víctimas (X) registradas e incluidas en el programa PAPSIVI del Ministerio de Salud. 
</t>
  </si>
  <si>
    <t xml:space="preserve">PAPSIVI-MinSalud.
Pendiente.
</t>
  </si>
  <si>
    <t xml:space="preserve">UARIV.
Pendiente.
</t>
  </si>
  <si>
    <t xml:space="preserve">Número de gestiones (X) realizadas para lograr la adecuación física del “punto de victimas” del municipio de Ipiales. 
Número de gestiones (X) realizadas para lograr equipamientos al “punto de victimas” del municipio de Ipiales.
</t>
  </si>
  <si>
    <t xml:space="preserve">Alcaldía Municipal de Ipiales. </t>
  </si>
  <si>
    <t xml:space="preserve">Leidy Yañez.
Stiven López.
Gloria Erira
</t>
  </si>
  <si>
    <t xml:space="preserve">Alcaldía Municipal de Ipiales. 
SENA.
</t>
  </si>
  <si>
    <t>Número de actividades lúdico pedagógicas (X) en pro de la paz, realizadas con adultos mayores víctimas del conflicto armado</t>
  </si>
  <si>
    <t xml:space="preserve">Número de capacitaciones (X) en elaboración de bolsos guajiros, dirigida a mujeres y población LGBTI víctima del conflicto armado.
Número de bolsos guajiros (X) elaborados por mujeres y población LGBTI víctima del conflicto armado.
</t>
  </si>
  <si>
    <t xml:space="preserve">Número de jornadas de ciclomontañismo (X) realizadas para afianzar los lazos de amistad en población víctima del corregimiento de "La Victoria", y desde el deporte contribuir a la construcción de paz. 
Número de slogans (X) requeridos para la actividad de ciclomontañismo.  
Número de accesorios (X) alusivos a la paz necesarios para la actividad de ciclomontañismo.
</t>
  </si>
  <si>
    <t xml:space="preserve">José Luis Pineda.
Socorro López.
</t>
  </si>
  <si>
    <t xml:space="preserve">Jorge Cepeda.
Yolanda Cortes.
Stiven López.
Leidy Yañez.
</t>
  </si>
  <si>
    <t xml:space="preserve">Alcaldía Municipal de Ipiales.
PMI.
</t>
  </si>
  <si>
    <t xml:space="preserve">Número de ferias educativas (X) realizadas para dar a conocer la oferta académica, oportunidades de financiación, modalidades y otros beneficios otorgados a la población víctima del conflicto, por parte de Universidades e Instituciones Educativas y Técnicas.
</t>
  </si>
  <si>
    <t xml:space="preserve">Maryury Erira.
Oscar Bastidas.
Leidy Yañez.
Gloria Erira.
Stiven López.
</t>
  </si>
  <si>
    <t xml:space="preserve">Alcaldía Municipal de Ipiales. 
Personería del Municipio de Ipiales. 
Concejo Municipal de Ipiales. 
</t>
  </si>
  <si>
    <t>Necesidad de evaluar los resultados obtenidos en la ejecución del Plan de Trabajo, considerando la pertenencia de los objetivos planteados, la eficiencia en el uso de los recursos presupuestales asignados y el impacto alcanzado</t>
  </si>
  <si>
    <t xml:space="preserve">Elaboración de un video sobre el informe de gestión de la MPEV de Ipiales, a la Asamblea General de Victimas, para dar cumplimiento a los presupuestos de rendición de cuentas de las mesas contenidos en la Ley 1448 de 2011. (Virtual). </t>
  </si>
  <si>
    <t>No.</t>
  </si>
  <si>
    <t>RECOMENDACIONES TECNICAS REALIZADAS POR PDT-NARIÑO</t>
  </si>
  <si>
    <t>CUMPLIMIENTO</t>
  </si>
  <si>
    <t>Todos los integrantes de la MPEV Ipiales</t>
  </si>
  <si>
    <t>Alcaldía Municipal Ipiales.
Secretaría Técnica a cargo de la PMI.
Otras entidades o dependencias que se requiera invitar</t>
  </si>
  <si>
    <t>Número de reuniones ordinarias (1) realizadas por la MPEV entrante, para establecer el nuevo Plan de Trabajo para la vigencia 2022.</t>
  </si>
  <si>
    <t>Realizar una reunión ordinaria entre la MPEV entrante, para establecer el nuevo Plan de Trabajo para la vigencia 2022, y con ello dar cumplimiento a los presupuestos de participación efectiva de víctimas contenidos en la Ley 1448 de 2011.</t>
  </si>
  <si>
    <t>Necesidad de realizar una reunión ordinaria entre la MPEV entrante, para establecer los lineamientos del nuevo Plan de Trabajo para la vigencia 2022, y con ello dar cumplimiento a los presupuestos de participación efectiva de víctimas contenidos en la Ley 1448 de 2011.</t>
  </si>
  <si>
    <t xml:space="preserve">Reunión ordinaria de la MPEV entrante, para establecer el nuevo Plan de Trabajo para la vigencia 2022. (Presencial). </t>
  </si>
  <si>
    <t>Realizar 6 reuniones extraordinarias entre MPEV actual, previas a las reuniones ordinarias, para comité ejecutivo ampliado, sobre los siguientes temas: 1 reunión para el tema de “empalme con la MPEV entrante”; 1 reunión para tema de “comité de NNA/Adolescentes”; 1 reunión para tema de “Informe al Concejo Municipal”; 1 reunión para tema de “Informe Asamblea General de Victimas” y 2 reuniones para otros eventos que sean necesarios, lo anterior, para dar cumplimiento a los presupuestos de participación efectiva de víctimas contenidos en la Ley 1448 de 2011</t>
  </si>
  <si>
    <t xml:space="preserve">Número total de reuniones extraordinarias (6) realizadas por la MPEV actual, previas a las reuniones ordinarias, para comité ejecutivo ampliado.
Número de reuniones extraordinarias (1) realizadas para tema de “empalme con la MPEV entrante”.
Número de reuniones extraordinarias (1) realizadas para tema de “comité de NNA/Adolescentes”.
Número de reuniones extraordinarias (1) realizadas para tema de “Informe al Concejo Municipal”.
Número de reuniones extraordinarias (1) realizadas para tema de “Informe Asamblea General de Victimas”.
Número de reuniones extraordinarias (2) realizadas otros eventos que sean necesarios.
</t>
  </si>
  <si>
    <t>6 reuniones extraordinarias entre MPEV actual, previas a las reuniones ordinarias, para comité ejecutivo ampliado, sobre los siguientes temas: 1 reunión para el tema de “empalme con la MPEV entrante”; 1 reunión para tema de “comité de NNA/Adolescentes”; 1 reunión para tema de “Informe al Concejo Municipal”; 1 reunión para tema de “Informe Asamblea General de Victimas” y 2 reuniones para otros eventos que sean necesarios, lo anterior, para dar cumplimiento a los presupuestos de participación efectiva de víctimas contenidos en la Ley 1448 de 2011</t>
  </si>
  <si>
    <t>Necesidad de reuniones extraordinarias entre MPEV actual para asuntos de planificación sobre los siguientes temas: “empalme con la MPEV entrante”; “comité de NNA/Adolescentes”; “Informe al Concejo Municipal”; “Informe Asamblea General de Victimas” y otros eventos que sean necesarios para dar cumplimiento a los presupuestos de participación efectiva de víctimas contenidos en la Ley 1448 de 2011.</t>
  </si>
  <si>
    <r>
      <t xml:space="preserve">5.470.860 es el total para 1 sesión. Como son 3 sesiones el total es: </t>
    </r>
    <r>
      <rPr>
        <b/>
        <sz val="11"/>
        <color theme="1"/>
        <rFont val="Calibri"/>
        <family val="2"/>
        <scheme val="minor"/>
      </rPr>
      <t>16.412.580.</t>
    </r>
  </si>
  <si>
    <r>
      <t xml:space="preserve">1.851.630 es el total para 1 sesión. Como son 6 sesiones el total es: </t>
    </r>
    <r>
      <rPr>
        <b/>
        <sz val="11"/>
        <color theme="1"/>
        <rFont val="Calibri"/>
        <family val="2"/>
        <scheme val="minor"/>
      </rPr>
      <t>12.961.410.</t>
    </r>
  </si>
  <si>
    <t>3 reuniones extraordinarias entre MPEV entrante, previas a las reuniones ordinarias, para comité ejecutivo ampliado, sobre los siguientes temas: “empalme con la MPEV entrante”; “comité de NNA/Adolescentes”; “Informe al Concejo Municipal”; “Informe Asamblea General de Victimas” y para otros eventos que sean necesarios, lo anterior, para dar cumplimiento a los presupuestos de participación efectiva de víctimas contenidos en la Ley 1448 de 2011</t>
  </si>
  <si>
    <t>Reaizar 3 reuniones extraordinarias entre MPEV entrante, previas a las reuniones ordinarias, para comité ejecutivo ampliado, sobre los siguientes temas: “empalme con la MPEV entrante”; “comité de NNA/Adolescentes”; “Informe al Concejo Municipal”; “Informe Asamblea General de Victimas” y para otros eventos que sean necesarios, lo anterior, para dar cumplimiento a los presupuestos de participación efectiva de víctimas contenidos en la Ley 1448 de 2011</t>
  </si>
  <si>
    <t>Necesidad de reuniones extraordinarias entre MPEV entrante para asuntos de planificación sobre los siguientes temas: “empalme con la MPEV entrante”; “comité de NNA/Adolescentes”; “Informe al Concejo Municipal”; “Informe Asamblea General de Victimas” y otros eventos que sean necesarios para dar cumplimiento a los presupuestos de participación efectiva de víctimas contenidos en la Ley 1448 de 2011.</t>
  </si>
  <si>
    <r>
      <t xml:space="preserve">2.291.960 es el total para 1 sesión. Como son 3 sesiones el total es: </t>
    </r>
    <r>
      <rPr>
        <b/>
        <sz val="11"/>
        <color theme="1"/>
        <rFont val="Calibri"/>
        <family val="2"/>
        <scheme val="minor"/>
      </rPr>
      <t>6.875.880.</t>
    </r>
  </si>
  <si>
    <t>Número total de reuniones extraordinarias (3) realizadas por la MPEV entrante, previas a las reuniones ordinarias, para comité ejecutivo ampliado.</t>
  </si>
  <si>
    <t xml:space="preserve">3 Reuniones ordinarias realizadas por la MPEV actual para XXXXXXXXX, y con ello dar cumplimiento a los presupuestos de participación efectiva de víctimas contenidos en la Ley 1448 de 2011.
</t>
  </si>
  <si>
    <t>Número de reuniones ordinarias (3) realizadas por la MPEV actual, para XXXXXXXXX</t>
  </si>
  <si>
    <t xml:space="preserve">Realizar 3 reuniones ordinarias entre la MPEV actual, para XXXXXXXXX, y con ello dar cumplimiento a los presupuestos de participación efectiva de víctimas contenidos en la Ley 1448 de 2011.
</t>
  </si>
  <si>
    <t xml:space="preserve">
Necesidad de reuniones ordinarias entre la MPEV actual para XXXXXXXXX, y con ello dar cumplimiento a los presupuestos de participación efectiva de víctimas contenidos en la Ley 1448 de 2011.
</t>
  </si>
  <si>
    <t xml:space="preserve">Número de jornadas de registro (X) y documentación de la población victima con discapacidad realizadas por parte de UARIV.
Número de registros (X) realizados para priorizar a la población victima con discapacidad del municipio de Ipiales, por parte de la UARIV.
</t>
  </si>
  <si>
    <t xml:space="preserve">Número de caracterizaciones (X) caracterizadas por la UARIV, para el procedimiento Orden de Pago de Encargo Fiduciario, en Ipiales.
Número de víctimas (X) caracterizadas por la UARIV, para el  procedimiento Orden de Pago de Encargo Fiduciario, en Ipiales.
</t>
  </si>
  <si>
    <t xml:space="preserve">Alcaldía Municipal de Ipiales.
Subdirección de víctimas. 
Universidades e Instituciones Educativas y Técnicas del municipio de Ipiales y el Departamento de Nariño.
</t>
  </si>
  <si>
    <t>NUEVA MATRIZ DE PLAN DE TRABAJO PROPUESTA POR EL EQUIPO CONSULTOR DE PDT-NARIÑO, A LA MPEV DE IPIALES 2019-2021</t>
  </si>
  <si>
    <t xml:space="preserve">1. El equipo consultor recomienda agrupar las actividades 1, 2, 3 y 4 en el componente de “Reparación Integral”, tal como aparecen en esta matriz.
2. El equipo consultor recomienda considerar el “Diagnóstico de Contexto sobre la MPEV” incluido en esta matriz para cada actividad, el cual expone la situación problema identificada por la MPEV, justificando con ello la pertenencia de los objetivos y actividades planteados. 
3. El equipo consultor recomienda considerar los “Objetivos” incluidos en esta matriz para cada actividad, los cuales ya cuentan con mejoras en su redacción. 
4. El equipo consultor recomienda considerar los “Indicadores y Metas” incluidos en esta matriz para cada objetivo.  
5. El equipo consultor recomienda considerar las “Actividades” incluidas en esta matriz para cada objetivo, las cuales ya cuentan con mejoras en su redacción. 
6. El equipo consultor recomienda tener en cuenta que el “presupuesto general”, es copia fiel del Plan de Trabajo de la MPEV y no se le ha realizado ningún tipo de modificación. 
7. El equipo consultor recomienda considerar el ítem de “Responsables” incluido en esta matriz para cada actividad. Se recomienda clasificar dicho ítem en “Responsables de la MPEV”, es decir, las víctimas que apoyan la gestión y ejecución de las actividades y, los “Responsables Institucionales”, es decir, la Alcaldía Municipal encargada de asignar el presupuesto y otras entidades que apoyen su gestión pública.  
</t>
  </si>
  <si>
    <t xml:space="preserve">1. El equipo consultor recomienda agrupar las actividades 5, 6, 7, 8 y 9 en el componente de “Asistencia y Atención”, tal como aparecen en esta matriz.
2. Se sugiere retornar al componente de “Reparación Integral” de esta matriz, y revisar las recomendaciones técnicas que van de la 2 a la 7.
3. Por petición de la MPEV de Ipiales, el equipo consultor incluyó en esta matriz la actividad sobre: “Gestión ante el programa PAPSIVI del Ministerio de Salud, para el registro e inclusión de las víctimas del conflicto armado del municipio de Ipiales”. Se sugiere a la MPEV revisar la pertinencia de la misma y decidir su inclusión o no en el Plan de Trabajo. Asimismo, se sugiere diligenciar los ítems sobre “Presupuesto” y “Responsables”.
4. Por petición de la MPEV de Ipiales, el equipo consultor incluyó en esta matriz la actividad sobre: “Caracterización por parte de la UARIV sobre la población víctima beneficiaria del procedimiento Orden de Pago de Encargo Fiduciario, en el municipio de Ipiales”. Se sugiere a la MPEV revisar la pertinencia de la misma y decidir su inclusión o no en el Plan de Trabajo. Asimismo, se sugiere diligenciar los ítems sobre “Presupuesto” y “Responsables”.
5. Por petición de la MPEV de Ipiales, el equipo consultor incluyó en esta matriz la actividad sobre: “Gestión de la adecuación física y equipamiento del espacio denominado “punto de víctimas”. Se sugiere a la MPEV revisar la pertinencia de la misma y decidir su inclusión o no en el Plan de Trabajo. Asimismo, se sugiere diligenciar el ítem sobre “Responsables MPEV”.
</t>
  </si>
  <si>
    <t xml:space="preserve">1. El equipo consultor recomienda agrupar la actividad 10 en el componente de “Enfoque Diferencial”, tal como aparece en esta matriz.
2. Se sugiere retornar al componente de “Reparación Integral” de esta matriz, y revisar las recomendaciones técnicas que van de la 2 a la 7.
</t>
  </si>
  <si>
    <t xml:space="preserve">1. El equipo consultor recomienda agrupar las actividades 11, 12, 13 y 14 en componente de “Participación”, tal como aparecen en esta matriz.
2. Se sugiere retornar al componente de “Reparación Integral” de esta matriz, y revisar las recomendaciones técnicas que van de la 2 a la 7.
3. Se recomienda que la actividad sobre “Feria educativa”, no solo se dirija a la "población victima joven" sino que se dé lugar a una amplia participación que no necesariamente sea determinada por la edad, teniendo en cuenta que cualquier grupo poblacional focalizado como víctima de conflicto, puede tener necesidades educativas insatisfechas en el municipio de Ipiales. Asimismo, se recomienda que se incluya a las Universidades e Instituciones Educativas y Técnicas del municipio de Ipiales y el Departamento de Nariño en el ítem de “Responsable Institucional”. 
</t>
  </si>
  <si>
    <t xml:space="preserve">1. El equipo consultor recomienda agrupar las actividades 15, 16, 17, 18, 19 y 20 en el componente de “Seguimiento y Evaluación”, tal como aparecen en esta matriz.
2. Se sugiere retornar al componente de “Reparación Integral” de esta matriz, y revisar las recomendaciones técnicas que van de la 2 a la 7. 
3. Respecto a la actividad sobre reuniones extraordinarias de las MPEV ACTUAL y la ENTRANTE, se sugiere revisar el “número de sesiones” extraordinarias asignadas para la MPEV actual y el “número de sesiones” extraordinarias asignadas para la MPEV entrante. Así las cosas, mientras la MPEV actual requiere de 6 sesiones, a la MPEV entrante se le asignan únicamente 3, para tratar los mismos temas: “empalme con la MPEV entrante”; “comité de NNA/Adolescentes”; “Informe al Concejo Municipal”; “Informe Asamblea General de Victimas” y para otros eventos que sean necesarios. Lo anterior da a entender que, si la MPEV entrante va a poder agotar los mismos temas en menos sesiones y con menos presupuesto, la MPEV actual también podría hacerlo. Es necesario explicar por qué se hace la distribución de esta manera.
4. Respecto a las “reuniones ordinarias” de la MPEV actual, no se especifica para qué y por qué son necesarias 3, es decir, no se explica qué se va a tratar en esas reuniones, cuál es el propósito que justifica que esos encuentros tengan que darse y en esa cantidad. 
5. El equipo consultor propone reflexionar sobre las siguientes cuestiones durante el seguimiento y la evaluación al Plan de Trabajo: 
- ¿Por qué la MPEV de Ipiales escogió hacer eso que plasmo en el Plan de Trabajo y no otras cosas?
- ¿Por qué la MPEV de Ipiales decidió hacerlo a través de las actividades que constan en el Plan de Trabajo y no de otra forma?
- ¿Se justica el gasto de recursos económicos realizado, en comparación a los resultados obtenidos?
- ¿Es posible tener los mismos resultados con menor inversión?
- ¿Cómo se han administrado los recursos y los esfuerzos requeridos para el logro de los objetivos propuestos en el Plan de Trabajo?
- ¿Cuál era la situación problema antes del Plan de Trabajo y cuál es contexto luego de su ejecución?
</t>
  </si>
  <si>
    <t xml:space="preserve">Número de jornadas (X) para elaboración de artesanías y manualidades realizadas desde casa, por parte de la población victima con discapacidad.
Número  de artesanías y manualidades (X) realizadas desde casa, por parte de la población victima con discapacidad.
</t>
  </si>
  <si>
    <t>PRODUCTO 2</t>
  </si>
  <si>
    <t>Matriz proyectada por: Martha Liliana Tulcán Cabrera
Socióloga, Magister en Ciencia Política
Consultora 
Cel: 3217512217
Correo: ml.tulcan10@uniandes.edu.co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</si>
</sst>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quot;$&quot;* #,##0_-;_-&quot;$&quot;* &quot;-&quot;_-;_-@_-"/>
    <numFmt numFmtId="165"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0"/>
      <color theme="1"/>
      <name val="Calibri Light"/>
      <family val="2"/>
      <scheme val="major"/>
    </font>
    <font>
      <b/>
      <sz val="20"/>
      <color theme="0"/>
      <name val="Calibri Light"/>
      <family val="2"/>
      <scheme val="major"/>
    </font>
    <font>
      <sz val="10"/>
      <color theme="1"/>
      <name val="Calibri Light"/>
      <family val="2"/>
      <scheme val="major"/>
    </font>
    <font>
      <sz val="10"/>
      <name val="Calibri Light"/>
      <family val="2"/>
      <scheme val="major"/>
    </font>
  </fonts>
  <fills count="10">
    <fill>
      <patternFill patternType="none"/>
    </fill>
    <fill>
      <patternFill patternType="gray125"/>
    </fill>
    <fill>
      <patternFill patternType="solid">
        <fgColor theme="0" tint="-0.499984740745262"/>
        <bgColor indexed="64"/>
      </patternFill>
    </fill>
    <fill>
      <patternFill patternType="solid">
        <fgColor rgb="FFD9D9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53">
    <xf numFmtId="0" fontId="0" fillId="0" borderId="0" xfId="0"/>
    <xf numFmtId="0" fontId="0" fillId="0" borderId="1" xfId="0" applyBorder="1"/>
    <xf numFmtId="165" fontId="0" fillId="0" borderId="1" xfId="1" applyFont="1" applyBorder="1"/>
    <xf numFmtId="165" fontId="0" fillId="0" borderId="1" xfId="1" applyFont="1" applyFill="1" applyBorder="1"/>
    <xf numFmtId="0" fontId="0" fillId="0" borderId="1" xfId="0" applyFill="1" applyBorder="1"/>
    <xf numFmtId="0" fontId="3" fillId="0" borderId="0" xfId="0" applyFont="1"/>
    <xf numFmtId="0" fontId="2" fillId="0" borderId="0" xfId="0" applyFont="1" applyAlignment="1">
      <alignment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wrapText="1"/>
    </xf>
    <xf numFmtId="164" fontId="5" fillId="5" borderId="1" xfId="2" applyFont="1" applyFill="1" applyBorder="1" applyAlignment="1">
      <alignment horizontal="center" vertical="center" wrapText="1"/>
    </xf>
    <xf numFmtId="165" fontId="5" fillId="5" borderId="1" xfId="1" applyFont="1" applyFill="1" applyBorder="1" applyAlignment="1">
      <alignment horizontal="center" vertical="center" wrapText="1"/>
    </xf>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2" applyFont="1" applyFill="1" applyBorder="1" applyAlignment="1">
      <alignment horizontal="left" vertical="center"/>
    </xf>
    <xf numFmtId="165" fontId="7" fillId="0" borderId="1" xfId="1" applyFont="1" applyFill="1" applyBorder="1" applyAlignment="1">
      <alignment horizontal="left" vertical="center"/>
    </xf>
    <xf numFmtId="165" fontId="5" fillId="0" borderId="1" xfId="0" applyNumberFormat="1" applyFont="1" applyFill="1" applyBorder="1" applyAlignment="1">
      <alignment horizontal="left" vertical="center"/>
    </xf>
    <xf numFmtId="0" fontId="7"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2"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7" borderId="0" xfId="0" applyFont="1" applyFill="1" applyAlignment="1">
      <alignment horizontal="center" vertical="center" wrapText="1"/>
    </xf>
    <xf numFmtId="0" fontId="7" fillId="0" borderId="0" xfId="0" applyFont="1" applyAlignment="1">
      <alignment horizontal="center" vertical="center" wrapText="1"/>
    </xf>
    <xf numFmtId="165" fontId="7" fillId="0" borderId="1" xfId="1" applyFont="1" applyBorder="1" applyAlignment="1">
      <alignment horizontal="left" vertical="center"/>
    </xf>
    <xf numFmtId="164" fontId="7" fillId="0" borderId="1" xfId="2" applyFont="1" applyFill="1" applyBorder="1" applyAlignment="1">
      <alignment horizontal="left" vertical="center" wrapText="1"/>
    </xf>
    <xf numFmtId="165" fontId="7" fillId="0" borderId="1" xfId="1" applyFont="1" applyFill="1" applyBorder="1" applyAlignment="1">
      <alignment horizontal="left" vertical="center" wrapText="1"/>
    </xf>
    <xf numFmtId="164" fontId="7" fillId="0" borderId="0" xfId="2" applyFont="1" applyAlignment="1">
      <alignment horizontal="left" vertical="center"/>
    </xf>
    <xf numFmtId="165" fontId="7" fillId="0" borderId="0" xfId="1" applyFont="1" applyAlignment="1">
      <alignment horizontal="left" vertical="center"/>
    </xf>
    <xf numFmtId="0" fontId="2" fillId="4" borderId="1" xfId="0" applyFont="1" applyFill="1" applyBorder="1" applyAlignment="1">
      <alignment horizontal="center" vertical="center"/>
    </xf>
    <xf numFmtId="0" fontId="0" fillId="4" borderId="1" xfId="0" applyFill="1" applyBorder="1"/>
    <xf numFmtId="0" fontId="0" fillId="0" borderId="0" xfId="0" applyFont="1"/>
    <xf numFmtId="0" fontId="4" fillId="0" borderId="0" xfId="0" applyFont="1" applyAlignment="1">
      <alignment horizontal="center" vertical="center"/>
    </xf>
    <xf numFmtId="0" fontId="5" fillId="5" borderId="1" xfId="0" applyFont="1" applyFill="1" applyBorder="1" applyAlignment="1">
      <alignment horizontal="center" vertical="center" wrapText="1"/>
    </xf>
    <xf numFmtId="165" fontId="5" fillId="0" borderId="1" xfId="0" applyNumberFormat="1" applyFont="1" applyFill="1" applyBorder="1" applyAlignment="1">
      <alignment horizontal="left" vertical="center" wrapText="1"/>
    </xf>
    <xf numFmtId="0" fontId="4"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7" fillId="6" borderId="1" xfId="0" applyFont="1" applyFill="1" applyBorder="1" applyAlignment="1">
      <alignment horizontal="left" vertical="center" wrapText="1"/>
    </xf>
    <xf numFmtId="164" fontId="7" fillId="6" borderId="1" xfId="2" applyFont="1" applyFill="1" applyBorder="1" applyAlignment="1">
      <alignment horizontal="left" vertical="center"/>
    </xf>
    <xf numFmtId="165" fontId="7" fillId="6" borderId="1" xfId="1" applyFont="1" applyFill="1" applyBorder="1" applyAlignment="1">
      <alignment horizontal="left" vertical="center"/>
    </xf>
    <xf numFmtId="0" fontId="6" fillId="8" borderId="0"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5" fillId="0" borderId="1" xfId="1" applyFont="1" applyBorder="1" applyAlignment="1">
      <alignment horizontal="left" vertical="center"/>
    </xf>
    <xf numFmtId="0" fontId="7"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65" fontId="5" fillId="5" borderId="3" xfId="1" applyFont="1" applyFill="1" applyBorder="1" applyAlignment="1">
      <alignment horizontal="center" vertical="center" wrapText="1"/>
    </xf>
    <xf numFmtId="165" fontId="5" fillId="5" borderId="4" xfId="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5" fillId="5" borderId="1"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5" fillId="0"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3" borderId="4" xfId="0" applyFont="1" applyFill="1" applyBorder="1" applyAlignment="1">
      <alignment horizontal="center" vertical="center"/>
    </xf>
    <xf numFmtId="0" fontId="5" fillId="5"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6" fillId="2" borderId="0" xfId="0" applyFont="1" applyFill="1" applyBorder="1" applyAlignment="1">
      <alignment horizontal="center" vertical="center"/>
    </xf>
    <xf numFmtId="0" fontId="4" fillId="5" borderId="1"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center" vertical="center"/>
    </xf>
    <xf numFmtId="165" fontId="5" fillId="6" borderId="3" xfId="1" applyFont="1" applyFill="1" applyBorder="1" applyAlignment="1">
      <alignment horizontal="left" vertical="center"/>
    </xf>
    <xf numFmtId="165" fontId="5" fillId="6" borderId="2" xfId="1" applyFont="1" applyFill="1" applyBorder="1" applyAlignment="1">
      <alignment horizontal="left" vertical="center"/>
    </xf>
    <xf numFmtId="165" fontId="5" fillId="6" borderId="4" xfId="1" applyFont="1" applyFill="1" applyBorder="1" applyAlignment="1">
      <alignment horizontal="left" vertical="center"/>
    </xf>
    <xf numFmtId="0" fontId="0" fillId="4" borderId="1" xfId="0" applyFill="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65" fontId="5" fillId="0" borderId="3" xfId="0" applyNumberFormat="1" applyFont="1" applyFill="1" applyBorder="1" applyAlignment="1">
      <alignment horizontal="left" vertical="center"/>
    </xf>
    <xf numFmtId="165" fontId="5" fillId="0" borderId="2" xfId="0" applyNumberFormat="1" applyFont="1" applyFill="1" applyBorder="1" applyAlignment="1">
      <alignment horizontal="left" vertical="center"/>
    </xf>
    <xf numFmtId="165" fontId="5" fillId="0" borderId="4" xfId="0" applyNumberFormat="1" applyFont="1" applyFill="1" applyBorder="1" applyAlignment="1">
      <alignment horizontal="left" vertical="center"/>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4" fillId="6"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164" fontId="7" fillId="0" borderId="3" xfId="2" applyFont="1" applyFill="1" applyBorder="1" applyAlignment="1">
      <alignment horizontal="left" vertical="center" wrapText="1"/>
    </xf>
    <xf numFmtId="164" fontId="7" fillId="0" borderId="2" xfId="2" applyFont="1" applyFill="1" applyBorder="1" applyAlignment="1">
      <alignment horizontal="left" vertical="center" wrapText="1"/>
    </xf>
    <xf numFmtId="164" fontId="7" fillId="0" borderId="4" xfId="2"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65" fontId="5" fillId="5" borderId="2"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65" fontId="7" fillId="0" borderId="3" xfId="1" applyFont="1" applyFill="1" applyBorder="1" applyAlignment="1">
      <alignment horizontal="left" vertical="center" wrapText="1"/>
    </xf>
    <xf numFmtId="165" fontId="7" fillId="0" borderId="2" xfId="1" applyFont="1" applyFill="1" applyBorder="1" applyAlignment="1">
      <alignment horizontal="left" vertical="center" wrapText="1"/>
    </xf>
    <xf numFmtId="165" fontId="7" fillId="0" borderId="4" xfId="1" applyFont="1" applyFill="1" applyBorder="1" applyAlignment="1">
      <alignment horizontal="left" vertical="center" wrapText="1"/>
    </xf>
    <xf numFmtId="165" fontId="5" fillId="0" borderId="1" xfId="0" applyNumberFormat="1" applyFont="1" applyBorder="1" applyAlignment="1">
      <alignment horizontal="left"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65" fontId="2" fillId="0" borderId="1" xfId="1" applyFont="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7" borderId="0" xfId="0" applyFill="1"/>
    <xf numFmtId="0" fontId="3" fillId="7" borderId="0" xfId="0" applyFont="1" applyFill="1"/>
    <xf numFmtId="0" fontId="2" fillId="7" borderId="0" xfId="0" applyFont="1" applyFill="1" applyAlignment="1">
      <alignment vertical="center" wrapText="1"/>
    </xf>
    <xf numFmtId="0" fontId="4" fillId="7" borderId="0" xfId="0" applyFont="1" applyFill="1" applyAlignment="1">
      <alignment horizontal="center" vertical="center"/>
    </xf>
    <xf numFmtId="0" fontId="7" fillId="7" borderId="0" xfId="0" applyFont="1" applyFill="1" applyAlignment="1">
      <alignment horizontal="center" vertical="center"/>
    </xf>
    <xf numFmtId="0" fontId="7" fillId="7" borderId="0" xfId="0" applyFont="1" applyFill="1" applyAlignment="1">
      <alignment horizontal="left" vertical="center"/>
    </xf>
    <xf numFmtId="164" fontId="7" fillId="7" borderId="0" xfId="2" applyFont="1" applyFill="1" applyAlignment="1">
      <alignment horizontal="left" vertical="center"/>
    </xf>
    <xf numFmtId="165" fontId="7" fillId="7" borderId="0" xfId="1" applyFont="1" applyFill="1" applyAlignment="1">
      <alignment horizontal="left" vertical="center"/>
    </xf>
    <xf numFmtId="0" fontId="0" fillId="7" borderId="0" xfId="0" applyFont="1" applyFill="1"/>
    <xf numFmtId="0" fontId="6" fillId="8" borderId="9"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27"/>
  <sheetViews>
    <sheetView tabSelected="1" zoomScale="40" zoomScaleNormal="40" zoomScaleSheetLayoutView="85" workbookViewId="0">
      <selection sqref="A1:Q1"/>
    </sheetView>
  </sheetViews>
  <sheetFormatPr baseColWidth="10" defaultColWidth="13.36328125" defaultRowHeight="19" customHeight="1" x14ac:dyDescent="0.35"/>
  <cols>
    <col min="1" max="1" width="6.90625" style="37" customWidth="1"/>
    <col min="2" max="2" width="33.90625" style="26" customWidth="1"/>
    <col min="3" max="3" width="39.26953125" style="26" customWidth="1"/>
    <col min="4" max="4" width="32.26953125" style="26" customWidth="1"/>
    <col min="5" max="5" width="46.1796875" style="26" customWidth="1"/>
    <col min="6" max="6" width="13.7265625" style="26" customWidth="1"/>
    <col min="7" max="7" width="12.08984375" style="25" customWidth="1"/>
    <col min="8" max="8" width="10.26953125" style="25" customWidth="1"/>
    <col min="9" max="9" width="12.6328125" style="25" customWidth="1"/>
    <col min="10" max="10" width="17.6328125" style="32" customWidth="1"/>
    <col min="11" max="11" width="18.81640625" style="33" customWidth="1"/>
    <col min="12" max="12" width="24.6328125" style="33" customWidth="1"/>
    <col min="13" max="13" width="16.08984375" style="27" customWidth="1"/>
    <col min="14" max="14" width="17.7265625" style="28" customWidth="1"/>
    <col min="15" max="15" width="21.1796875" style="26" customWidth="1"/>
    <col min="16" max="16" width="19.1796875" customWidth="1"/>
    <col min="17" max="17" width="53" style="36" customWidth="1"/>
    <col min="18" max="79" width="13.36328125" style="134"/>
  </cols>
  <sheetData>
    <row r="1" spans="1:79" ht="31.5" customHeight="1" x14ac:dyDescent="0.35">
      <c r="A1" s="143" t="s">
        <v>242</v>
      </c>
      <c r="B1" s="144"/>
      <c r="C1" s="144"/>
      <c r="D1" s="144"/>
      <c r="E1" s="144"/>
      <c r="F1" s="144"/>
      <c r="G1" s="144"/>
      <c r="H1" s="144"/>
      <c r="I1" s="144"/>
      <c r="J1" s="144"/>
      <c r="K1" s="144"/>
      <c r="L1" s="144"/>
      <c r="M1" s="144"/>
      <c r="N1" s="144"/>
      <c r="O1" s="144"/>
      <c r="P1" s="144"/>
      <c r="Q1" s="145"/>
    </row>
    <row r="2" spans="1:79" ht="39" customHeight="1" x14ac:dyDescent="0.35">
      <c r="A2" s="146" t="s">
        <v>235</v>
      </c>
      <c r="B2" s="47"/>
      <c r="C2" s="47"/>
      <c r="D2" s="47"/>
      <c r="E2" s="47"/>
      <c r="F2" s="47"/>
      <c r="G2" s="47"/>
      <c r="H2" s="47"/>
      <c r="I2" s="47"/>
      <c r="J2" s="47"/>
      <c r="K2" s="47"/>
      <c r="L2" s="47"/>
      <c r="M2" s="47"/>
      <c r="N2" s="47"/>
      <c r="O2" s="47"/>
      <c r="P2" s="47"/>
      <c r="Q2" s="147"/>
    </row>
    <row r="3" spans="1:79" s="5" customFormat="1" ht="39" customHeight="1" x14ac:dyDescent="0.5">
      <c r="A3" s="148" t="s">
        <v>111</v>
      </c>
      <c r="B3" s="149"/>
      <c r="C3" s="149"/>
      <c r="D3" s="149"/>
      <c r="E3" s="149"/>
      <c r="F3" s="149"/>
      <c r="G3" s="149"/>
      <c r="H3" s="149"/>
      <c r="I3" s="149"/>
      <c r="J3" s="149"/>
      <c r="K3" s="149"/>
      <c r="L3" s="149"/>
      <c r="M3" s="149"/>
      <c r="N3" s="149"/>
      <c r="O3" s="149"/>
      <c r="P3" s="149"/>
      <c r="Q3" s="150"/>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row>
    <row r="4" spans="1:79" s="5" customFormat="1" ht="26" customHeight="1" x14ac:dyDescent="0.5">
      <c r="A4" s="84" t="s">
        <v>208</v>
      </c>
      <c r="B4" s="53" t="s">
        <v>112</v>
      </c>
      <c r="C4" s="63" t="s">
        <v>113</v>
      </c>
      <c r="D4" s="53" t="s">
        <v>114</v>
      </c>
      <c r="E4" s="63" t="s">
        <v>115</v>
      </c>
      <c r="F4" s="53" t="s">
        <v>5</v>
      </c>
      <c r="G4" s="73" t="s">
        <v>176</v>
      </c>
      <c r="H4" s="73"/>
      <c r="I4" s="73"/>
      <c r="J4" s="73"/>
      <c r="K4" s="73"/>
      <c r="L4" s="73"/>
      <c r="M4" s="54" t="s">
        <v>7</v>
      </c>
      <c r="N4" s="56" t="s">
        <v>116</v>
      </c>
      <c r="O4" s="58" t="s">
        <v>179</v>
      </c>
      <c r="P4" s="63" t="s">
        <v>210</v>
      </c>
      <c r="Q4" s="53" t="s">
        <v>209</v>
      </c>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row>
    <row r="5" spans="1:79" s="6" customFormat="1" ht="80" customHeight="1" x14ac:dyDescent="0.35">
      <c r="A5" s="84"/>
      <c r="B5" s="53"/>
      <c r="C5" s="63"/>
      <c r="D5" s="53"/>
      <c r="E5" s="63"/>
      <c r="F5" s="53"/>
      <c r="G5" s="8" t="s">
        <v>0</v>
      </c>
      <c r="H5" s="8" t="s">
        <v>1</v>
      </c>
      <c r="I5" s="8" t="s">
        <v>2</v>
      </c>
      <c r="J5" s="9" t="s">
        <v>3</v>
      </c>
      <c r="K5" s="10" t="s">
        <v>4</v>
      </c>
      <c r="L5" s="10" t="s">
        <v>22</v>
      </c>
      <c r="M5" s="55"/>
      <c r="N5" s="57"/>
      <c r="O5" s="59"/>
      <c r="P5" s="63"/>
      <c r="Q5" s="53"/>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row>
    <row r="6" spans="1:79" ht="19" customHeight="1" x14ac:dyDescent="0.35">
      <c r="A6" s="86">
        <v>1</v>
      </c>
      <c r="B6" s="48" t="s">
        <v>117</v>
      </c>
      <c r="C6" s="48" t="s">
        <v>118</v>
      </c>
      <c r="D6" s="50" t="s">
        <v>119</v>
      </c>
      <c r="E6" s="50" t="s">
        <v>120</v>
      </c>
      <c r="F6" s="50" t="s">
        <v>21</v>
      </c>
      <c r="G6" s="11" t="s">
        <v>6</v>
      </c>
      <c r="H6" s="11" t="s">
        <v>9</v>
      </c>
      <c r="I6" s="11">
        <v>35</v>
      </c>
      <c r="J6" s="24">
        <v>9500</v>
      </c>
      <c r="K6" s="29">
        <f>I6*J6</f>
        <v>332500</v>
      </c>
      <c r="L6" s="51">
        <f>SUM(K6:K16)</f>
        <v>1804000</v>
      </c>
      <c r="M6" s="52" t="s">
        <v>177</v>
      </c>
      <c r="N6" s="49" t="s">
        <v>178</v>
      </c>
      <c r="O6" s="49" t="s">
        <v>76</v>
      </c>
      <c r="P6" s="85"/>
      <c r="Q6" s="60" t="s">
        <v>236</v>
      </c>
    </row>
    <row r="7" spans="1:79" ht="19" customHeight="1" x14ac:dyDescent="0.35">
      <c r="A7" s="86"/>
      <c r="B7" s="49"/>
      <c r="C7" s="49"/>
      <c r="D7" s="50"/>
      <c r="E7" s="50"/>
      <c r="F7" s="50"/>
      <c r="G7" s="11" t="s">
        <v>8</v>
      </c>
      <c r="H7" s="11" t="s">
        <v>9</v>
      </c>
      <c r="I7" s="11">
        <v>35</v>
      </c>
      <c r="J7" s="24">
        <v>17500</v>
      </c>
      <c r="K7" s="29">
        <f t="shared" ref="K7:K28" si="0">I7*J7</f>
        <v>612500</v>
      </c>
      <c r="L7" s="51"/>
      <c r="M7" s="52"/>
      <c r="N7" s="49"/>
      <c r="O7" s="49"/>
      <c r="P7" s="85"/>
      <c r="Q7" s="61"/>
    </row>
    <row r="8" spans="1:79" ht="19" customHeight="1" x14ac:dyDescent="0.35">
      <c r="A8" s="86"/>
      <c r="B8" s="49"/>
      <c r="C8" s="49"/>
      <c r="D8" s="50"/>
      <c r="E8" s="50"/>
      <c r="F8" s="50"/>
      <c r="G8" s="11" t="s">
        <v>10</v>
      </c>
      <c r="H8" s="11" t="s">
        <v>12</v>
      </c>
      <c r="I8" s="11">
        <v>30</v>
      </c>
      <c r="J8" s="24">
        <v>20000</v>
      </c>
      <c r="K8" s="29">
        <f t="shared" si="0"/>
        <v>600000</v>
      </c>
      <c r="L8" s="51"/>
      <c r="M8" s="52"/>
      <c r="N8" s="49"/>
      <c r="O8" s="49"/>
      <c r="P8" s="85"/>
      <c r="Q8" s="61"/>
    </row>
    <row r="9" spans="1:79" ht="19" customHeight="1" x14ac:dyDescent="0.35">
      <c r="A9" s="86"/>
      <c r="B9" s="49"/>
      <c r="C9" s="49"/>
      <c r="D9" s="50"/>
      <c r="E9" s="50"/>
      <c r="F9" s="50"/>
      <c r="G9" s="11" t="s">
        <v>75</v>
      </c>
      <c r="H9" s="11" t="s">
        <v>12</v>
      </c>
      <c r="I9" s="11">
        <v>1</v>
      </c>
      <c r="J9" s="24">
        <v>29700</v>
      </c>
      <c r="K9" s="29">
        <f t="shared" si="0"/>
        <v>29700</v>
      </c>
      <c r="L9" s="51"/>
      <c r="M9" s="52"/>
      <c r="N9" s="49"/>
      <c r="O9" s="49"/>
      <c r="P9" s="85"/>
      <c r="Q9" s="61"/>
    </row>
    <row r="10" spans="1:79" ht="19" customHeight="1" x14ac:dyDescent="0.35">
      <c r="A10" s="86"/>
      <c r="B10" s="49"/>
      <c r="C10" s="49"/>
      <c r="D10" s="50"/>
      <c r="E10" s="50"/>
      <c r="F10" s="50"/>
      <c r="G10" s="11" t="s">
        <v>74</v>
      </c>
      <c r="H10" s="11" t="s">
        <v>12</v>
      </c>
      <c r="I10" s="11">
        <v>1</v>
      </c>
      <c r="J10" s="24">
        <v>10800</v>
      </c>
      <c r="K10" s="29">
        <f t="shared" si="0"/>
        <v>10800</v>
      </c>
      <c r="L10" s="51"/>
      <c r="M10" s="52"/>
      <c r="N10" s="49"/>
      <c r="O10" s="49"/>
      <c r="P10" s="85"/>
      <c r="Q10" s="61"/>
    </row>
    <row r="11" spans="1:79" ht="19" customHeight="1" x14ac:dyDescent="0.35">
      <c r="A11" s="86"/>
      <c r="B11" s="49"/>
      <c r="C11" s="49"/>
      <c r="D11" s="50"/>
      <c r="E11" s="50"/>
      <c r="F11" s="50"/>
      <c r="G11" s="11" t="s">
        <v>15</v>
      </c>
      <c r="H11" s="11" t="s">
        <v>16</v>
      </c>
      <c r="I11" s="11">
        <v>1</v>
      </c>
      <c r="J11" s="24">
        <v>48000</v>
      </c>
      <c r="K11" s="29">
        <f t="shared" si="0"/>
        <v>48000</v>
      </c>
      <c r="L11" s="51"/>
      <c r="M11" s="52"/>
      <c r="N11" s="49"/>
      <c r="O11" s="49"/>
      <c r="P11" s="85"/>
      <c r="Q11" s="61"/>
    </row>
    <row r="12" spans="1:79" ht="19" customHeight="1" x14ac:dyDescent="0.35">
      <c r="A12" s="86"/>
      <c r="B12" s="49"/>
      <c r="C12" s="49"/>
      <c r="D12" s="50"/>
      <c r="E12" s="50"/>
      <c r="F12" s="50"/>
      <c r="G12" s="11" t="s">
        <v>17</v>
      </c>
      <c r="H12" s="11" t="s">
        <v>18</v>
      </c>
      <c r="I12" s="11">
        <v>1</v>
      </c>
      <c r="J12" s="24">
        <v>32000</v>
      </c>
      <c r="K12" s="29">
        <f t="shared" si="0"/>
        <v>32000</v>
      </c>
      <c r="L12" s="51"/>
      <c r="M12" s="52"/>
      <c r="N12" s="49"/>
      <c r="O12" s="49"/>
      <c r="P12" s="85"/>
      <c r="Q12" s="61"/>
    </row>
    <row r="13" spans="1:79" ht="19" customHeight="1" x14ac:dyDescent="0.35">
      <c r="A13" s="86"/>
      <c r="B13" s="49"/>
      <c r="C13" s="49"/>
      <c r="D13" s="50"/>
      <c r="E13" s="50"/>
      <c r="F13" s="50"/>
      <c r="G13" s="11" t="s">
        <v>19</v>
      </c>
      <c r="H13" s="11" t="s">
        <v>18</v>
      </c>
      <c r="I13" s="11">
        <v>1</v>
      </c>
      <c r="J13" s="24">
        <v>14000</v>
      </c>
      <c r="K13" s="29">
        <f t="shared" si="0"/>
        <v>14000</v>
      </c>
      <c r="L13" s="51"/>
      <c r="M13" s="52"/>
      <c r="N13" s="49"/>
      <c r="O13" s="49"/>
      <c r="P13" s="85"/>
      <c r="Q13" s="61"/>
    </row>
    <row r="14" spans="1:79" ht="19" customHeight="1" x14ac:dyDescent="0.35">
      <c r="A14" s="86"/>
      <c r="B14" s="49"/>
      <c r="C14" s="49"/>
      <c r="D14" s="50"/>
      <c r="E14" s="50"/>
      <c r="F14" s="50"/>
      <c r="G14" s="11" t="s">
        <v>20</v>
      </c>
      <c r="H14" s="11" t="s">
        <v>18</v>
      </c>
      <c r="I14" s="11">
        <v>1</v>
      </c>
      <c r="J14" s="24">
        <v>16000</v>
      </c>
      <c r="K14" s="29">
        <f t="shared" si="0"/>
        <v>16000</v>
      </c>
      <c r="L14" s="51"/>
      <c r="M14" s="52"/>
      <c r="N14" s="49"/>
      <c r="O14" s="49"/>
      <c r="P14" s="85"/>
      <c r="Q14" s="61"/>
    </row>
    <row r="15" spans="1:79" ht="19" customHeight="1" x14ac:dyDescent="0.35">
      <c r="A15" s="86"/>
      <c r="B15" s="49"/>
      <c r="C15" s="49"/>
      <c r="D15" s="50"/>
      <c r="E15" s="50"/>
      <c r="F15" s="50"/>
      <c r="G15" s="11" t="s">
        <v>24</v>
      </c>
      <c r="H15" s="11" t="s">
        <v>9</v>
      </c>
      <c r="I15" s="11">
        <v>31</v>
      </c>
      <c r="J15" s="24">
        <v>2500</v>
      </c>
      <c r="K15" s="29">
        <f t="shared" si="0"/>
        <v>77500</v>
      </c>
      <c r="L15" s="51"/>
      <c r="M15" s="52"/>
      <c r="N15" s="49"/>
      <c r="O15" s="49"/>
      <c r="P15" s="85"/>
      <c r="Q15" s="61"/>
    </row>
    <row r="16" spans="1:79" ht="19" customHeight="1" x14ac:dyDescent="0.35">
      <c r="A16" s="86"/>
      <c r="B16" s="49"/>
      <c r="C16" s="49"/>
      <c r="D16" s="48"/>
      <c r="E16" s="48"/>
      <c r="F16" s="48"/>
      <c r="G16" s="11" t="s">
        <v>23</v>
      </c>
      <c r="H16" s="11" t="s">
        <v>9</v>
      </c>
      <c r="I16" s="11">
        <v>31</v>
      </c>
      <c r="J16" s="24">
        <v>1000</v>
      </c>
      <c r="K16" s="29">
        <f t="shared" si="0"/>
        <v>31000</v>
      </c>
      <c r="L16" s="51"/>
      <c r="M16" s="52"/>
      <c r="N16" s="49"/>
      <c r="O16" s="49"/>
      <c r="P16" s="85"/>
      <c r="Q16" s="61"/>
    </row>
    <row r="17" spans="1:17" ht="19" customHeight="1" x14ac:dyDescent="0.35">
      <c r="A17" s="86">
        <v>2</v>
      </c>
      <c r="B17" s="49" t="s">
        <v>122</v>
      </c>
      <c r="C17" s="49" t="s">
        <v>123</v>
      </c>
      <c r="D17" s="65" t="s">
        <v>124</v>
      </c>
      <c r="E17" s="65" t="s">
        <v>125</v>
      </c>
      <c r="F17" s="65" t="s">
        <v>26</v>
      </c>
      <c r="G17" s="11" t="s">
        <v>6</v>
      </c>
      <c r="H17" s="11" t="s">
        <v>9</v>
      </c>
      <c r="I17" s="11">
        <v>49</v>
      </c>
      <c r="J17" s="24">
        <v>9500</v>
      </c>
      <c r="K17" s="29">
        <f t="shared" si="0"/>
        <v>465500</v>
      </c>
      <c r="L17" s="51">
        <f>SUM(K17:K28)</f>
        <v>3698000</v>
      </c>
      <c r="M17" s="52" t="s">
        <v>180</v>
      </c>
      <c r="N17" s="49" t="s">
        <v>178</v>
      </c>
      <c r="O17" s="77" t="s">
        <v>181</v>
      </c>
      <c r="P17" s="85"/>
      <c r="Q17" s="61"/>
    </row>
    <row r="18" spans="1:17" ht="19" customHeight="1" x14ac:dyDescent="0.35">
      <c r="A18" s="86"/>
      <c r="B18" s="49"/>
      <c r="C18" s="49"/>
      <c r="D18" s="50"/>
      <c r="E18" s="50"/>
      <c r="F18" s="50"/>
      <c r="G18" s="11" t="s">
        <v>8</v>
      </c>
      <c r="H18" s="11" t="s">
        <v>9</v>
      </c>
      <c r="I18" s="11">
        <v>49</v>
      </c>
      <c r="J18" s="24">
        <v>17500</v>
      </c>
      <c r="K18" s="29">
        <f t="shared" si="0"/>
        <v>857500</v>
      </c>
      <c r="L18" s="51"/>
      <c r="M18" s="52"/>
      <c r="N18" s="49"/>
      <c r="O18" s="77"/>
      <c r="P18" s="85"/>
      <c r="Q18" s="61"/>
    </row>
    <row r="19" spans="1:17" ht="19" customHeight="1" x14ac:dyDescent="0.35">
      <c r="A19" s="86"/>
      <c r="B19" s="49"/>
      <c r="C19" s="49"/>
      <c r="D19" s="50"/>
      <c r="E19" s="50"/>
      <c r="F19" s="50"/>
      <c r="G19" s="11" t="s">
        <v>10</v>
      </c>
      <c r="H19" s="11" t="s">
        <v>12</v>
      </c>
      <c r="I19" s="11">
        <v>44</v>
      </c>
      <c r="J19" s="24">
        <v>35000</v>
      </c>
      <c r="K19" s="29">
        <f t="shared" si="0"/>
        <v>1540000</v>
      </c>
      <c r="L19" s="51"/>
      <c r="M19" s="52"/>
      <c r="N19" s="49"/>
      <c r="O19" s="77"/>
      <c r="P19" s="85"/>
      <c r="Q19" s="61"/>
    </row>
    <row r="20" spans="1:17" ht="19" customHeight="1" x14ac:dyDescent="0.35">
      <c r="A20" s="86"/>
      <c r="B20" s="49"/>
      <c r="C20" s="49"/>
      <c r="D20" s="50"/>
      <c r="E20" s="50"/>
      <c r="F20" s="50"/>
      <c r="G20" s="11" t="s">
        <v>11</v>
      </c>
      <c r="H20" s="11" t="s">
        <v>12</v>
      </c>
      <c r="I20" s="11">
        <v>1</v>
      </c>
      <c r="J20" s="24">
        <v>450000</v>
      </c>
      <c r="K20" s="29">
        <f t="shared" si="0"/>
        <v>450000</v>
      </c>
      <c r="L20" s="51"/>
      <c r="M20" s="52"/>
      <c r="N20" s="49"/>
      <c r="O20" s="77"/>
      <c r="P20" s="85"/>
      <c r="Q20" s="61"/>
    </row>
    <row r="21" spans="1:17" ht="19" customHeight="1" x14ac:dyDescent="0.35">
      <c r="A21" s="86"/>
      <c r="B21" s="49"/>
      <c r="C21" s="49"/>
      <c r="D21" s="50"/>
      <c r="E21" s="50"/>
      <c r="F21" s="50"/>
      <c r="G21" s="11" t="s">
        <v>13</v>
      </c>
      <c r="H21" s="11" t="s">
        <v>25</v>
      </c>
      <c r="I21" s="11">
        <v>1</v>
      </c>
      <c r="J21" s="17">
        <v>67500</v>
      </c>
      <c r="K21" s="29">
        <f t="shared" si="0"/>
        <v>67500</v>
      </c>
      <c r="L21" s="51"/>
      <c r="M21" s="52"/>
      <c r="N21" s="49"/>
      <c r="O21" s="77"/>
      <c r="P21" s="85"/>
      <c r="Q21" s="61"/>
    </row>
    <row r="22" spans="1:17" ht="19" customHeight="1" x14ac:dyDescent="0.35">
      <c r="A22" s="86"/>
      <c r="B22" s="49"/>
      <c r="C22" s="49"/>
      <c r="D22" s="50"/>
      <c r="E22" s="50"/>
      <c r="F22" s="50"/>
      <c r="G22" s="11" t="s">
        <v>14</v>
      </c>
      <c r="H22" s="11" t="s">
        <v>9</v>
      </c>
      <c r="I22" s="11">
        <v>1</v>
      </c>
      <c r="J22" s="17">
        <v>53500</v>
      </c>
      <c r="K22" s="29">
        <f t="shared" si="0"/>
        <v>53500</v>
      </c>
      <c r="L22" s="51"/>
      <c r="M22" s="52"/>
      <c r="N22" s="49"/>
      <c r="O22" s="77"/>
      <c r="P22" s="85"/>
      <c r="Q22" s="61"/>
    </row>
    <row r="23" spans="1:17" ht="19" customHeight="1" x14ac:dyDescent="0.35">
      <c r="A23" s="86"/>
      <c r="B23" s="49"/>
      <c r="C23" s="49"/>
      <c r="D23" s="50"/>
      <c r="E23" s="50"/>
      <c r="F23" s="50"/>
      <c r="G23" s="11" t="s">
        <v>15</v>
      </c>
      <c r="H23" s="11" t="s">
        <v>16</v>
      </c>
      <c r="I23" s="11">
        <v>1</v>
      </c>
      <c r="J23" s="17">
        <v>48000</v>
      </c>
      <c r="K23" s="29">
        <f t="shared" si="0"/>
        <v>48000</v>
      </c>
      <c r="L23" s="51"/>
      <c r="M23" s="52"/>
      <c r="N23" s="49"/>
      <c r="O23" s="77"/>
      <c r="P23" s="85"/>
      <c r="Q23" s="61"/>
    </row>
    <row r="24" spans="1:17" ht="19" customHeight="1" x14ac:dyDescent="0.35">
      <c r="A24" s="86"/>
      <c r="B24" s="49"/>
      <c r="C24" s="49"/>
      <c r="D24" s="50"/>
      <c r="E24" s="50"/>
      <c r="F24" s="50"/>
      <c r="G24" s="11" t="s">
        <v>17</v>
      </c>
      <c r="H24" s="11" t="s">
        <v>18</v>
      </c>
      <c r="I24" s="11">
        <v>1</v>
      </c>
      <c r="J24" s="17">
        <v>32000</v>
      </c>
      <c r="K24" s="29">
        <f t="shared" si="0"/>
        <v>32000</v>
      </c>
      <c r="L24" s="51"/>
      <c r="M24" s="52"/>
      <c r="N24" s="49"/>
      <c r="O24" s="77"/>
      <c r="P24" s="85"/>
      <c r="Q24" s="61"/>
    </row>
    <row r="25" spans="1:17" ht="19" customHeight="1" x14ac:dyDescent="0.35">
      <c r="A25" s="86"/>
      <c r="B25" s="49"/>
      <c r="C25" s="49"/>
      <c r="D25" s="50"/>
      <c r="E25" s="50"/>
      <c r="F25" s="50"/>
      <c r="G25" s="11" t="s">
        <v>19</v>
      </c>
      <c r="H25" s="11" t="s">
        <v>18</v>
      </c>
      <c r="I25" s="11">
        <v>1</v>
      </c>
      <c r="J25" s="24">
        <v>14000</v>
      </c>
      <c r="K25" s="29">
        <f t="shared" si="0"/>
        <v>14000</v>
      </c>
      <c r="L25" s="51"/>
      <c r="M25" s="52"/>
      <c r="N25" s="49"/>
      <c r="O25" s="77"/>
      <c r="P25" s="85"/>
      <c r="Q25" s="61"/>
    </row>
    <row r="26" spans="1:17" ht="19" customHeight="1" x14ac:dyDescent="0.35">
      <c r="A26" s="86"/>
      <c r="B26" s="49"/>
      <c r="C26" s="49"/>
      <c r="D26" s="50"/>
      <c r="E26" s="50"/>
      <c r="F26" s="50"/>
      <c r="G26" s="11" t="s">
        <v>20</v>
      </c>
      <c r="H26" s="11" t="s">
        <v>18</v>
      </c>
      <c r="I26" s="11">
        <v>1</v>
      </c>
      <c r="J26" s="24">
        <v>16000</v>
      </c>
      <c r="K26" s="29">
        <f t="shared" si="0"/>
        <v>16000</v>
      </c>
      <c r="L26" s="51"/>
      <c r="M26" s="52"/>
      <c r="N26" s="49"/>
      <c r="O26" s="77"/>
      <c r="P26" s="85"/>
      <c r="Q26" s="61"/>
    </row>
    <row r="27" spans="1:17" ht="19" customHeight="1" x14ac:dyDescent="0.35">
      <c r="A27" s="86"/>
      <c r="B27" s="49"/>
      <c r="C27" s="49"/>
      <c r="D27" s="50"/>
      <c r="E27" s="50"/>
      <c r="F27" s="50"/>
      <c r="G27" s="11" t="s">
        <v>24</v>
      </c>
      <c r="H27" s="12" t="s">
        <v>9</v>
      </c>
      <c r="I27" s="12">
        <v>44</v>
      </c>
      <c r="J27" s="24">
        <v>2500</v>
      </c>
      <c r="K27" s="29">
        <f t="shared" si="0"/>
        <v>110000</v>
      </c>
      <c r="L27" s="51"/>
      <c r="M27" s="52"/>
      <c r="N27" s="49"/>
      <c r="O27" s="77"/>
      <c r="P27" s="85"/>
      <c r="Q27" s="61"/>
    </row>
    <row r="28" spans="1:17" ht="19" customHeight="1" x14ac:dyDescent="0.35">
      <c r="A28" s="86"/>
      <c r="B28" s="49"/>
      <c r="C28" s="49"/>
      <c r="D28" s="48"/>
      <c r="E28" s="48"/>
      <c r="F28" s="48"/>
      <c r="G28" s="11" t="s">
        <v>23</v>
      </c>
      <c r="H28" s="12" t="s">
        <v>9</v>
      </c>
      <c r="I28" s="12">
        <v>44</v>
      </c>
      <c r="J28" s="24">
        <v>1000</v>
      </c>
      <c r="K28" s="29">
        <f t="shared" si="0"/>
        <v>44000</v>
      </c>
      <c r="L28" s="51"/>
      <c r="M28" s="52"/>
      <c r="N28" s="49"/>
      <c r="O28" s="77"/>
      <c r="P28" s="85"/>
      <c r="Q28" s="61"/>
    </row>
    <row r="29" spans="1:17" ht="19" customHeight="1" x14ac:dyDescent="0.35">
      <c r="A29" s="86">
        <v>3</v>
      </c>
      <c r="B29" s="49" t="s">
        <v>126</v>
      </c>
      <c r="C29" s="49" t="s">
        <v>127</v>
      </c>
      <c r="D29" s="65" t="s">
        <v>182</v>
      </c>
      <c r="E29" s="65" t="s">
        <v>128</v>
      </c>
      <c r="F29" s="68" t="s">
        <v>27</v>
      </c>
      <c r="G29" s="11" t="s">
        <v>28</v>
      </c>
      <c r="H29" s="11" t="s">
        <v>33</v>
      </c>
      <c r="I29" s="11">
        <v>7</v>
      </c>
      <c r="J29" s="24">
        <v>7500</v>
      </c>
      <c r="K29" s="29">
        <f>J29*I29</f>
        <v>52500</v>
      </c>
      <c r="L29" s="51">
        <f>SUM(K29:K44)</f>
        <v>3102280</v>
      </c>
      <c r="M29" s="52" t="s">
        <v>183</v>
      </c>
      <c r="N29" s="64" t="s">
        <v>121</v>
      </c>
      <c r="O29" s="49" t="s">
        <v>83</v>
      </c>
      <c r="P29" s="85"/>
      <c r="Q29" s="61"/>
    </row>
    <row r="30" spans="1:17" ht="19" customHeight="1" x14ac:dyDescent="0.35">
      <c r="A30" s="86"/>
      <c r="B30" s="49"/>
      <c r="C30" s="49"/>
      <c r="D30" s="66"/>
      <c r="E30" s="50"/>
      <c r="F30" s="69"/>
      <c r="G30" s="11" t="s">
        <v>29</v>
      </c>
      <c r="H30" s="11" t="s">
        <v>33</v>
      </c>
      <c r="I30" s="11">
        <v>7</v>
      </c>
      <c r="J30" s="24">
        <v>8640</v>
      </c>
      <c r="K30" s="29">
        <f t="shared" ref="K30:K42" si="1">J30*I30</f>
        <v>60480</v>
      </c>
      <c r="L30" s="51"/>
      <c r="M30" s="52"/>
      <c r="N30" s="64"/>
      <c r="O30" s="49"/>
      <c r="P30" s="85"/>
      <c r="Q30" s="61"/>
    </row>
    <row r="31" spans="1:17" ht="19" customHeight="1" x14ac:dyDescent="0.35">
      <c r="A31" s="86"/>
      <c r="B31" s="49"/>
      <c r="C31" s="49"/>
      <c r="D31" s="66"/>
      <c r="E31" s="50"/>
      <c r="F31" s="69"/>
      <c r="G31" s="11" t="s">
        <v>77</v>
      </c>
      <c r="H31" s="11" t="s">
        <v>33</v>
      </c>
      <c r="I31" s="11">
        <v>7</v>
      </c>
      <c r="J31" s="24">
        <v>6100</v>
      </c>
      <c r="K31" s="29">
        <f t="shared" si="1"/>
        <v>42700</v>
      </c>
      <c r="L31" s="51"/>
      <c r="M31" s="52"/>
      <c r="N31" s="64"/>
      <c r="O31" s="49"/>
      <c r="P31" s="85"/>
      <c r="Q31" s="61"/>
    </row>
    <row r="32" spans="1:17" ht="19" customHeight="1" x14ac:dyDescent="0.35">
      <c r="A32" s="86"/>
      <c r="B32" s="49"/>
      <c r="C32" s="49"/>
      <c r="D32" s="66"/>
      <c r="E32" s="50"/>
      <c r="F32" s="69"/>
      <c r="G32" s="11" t="s">
        <v>78</v>
      </c>
      <c r="H32" s="11" t="s">
        <v>9</v>
      </c>
      <c r="I32" s="11">
        <v>30</v>
      </c>
      <c r="J32" s="24">
        <v>2000</v>
      </c>
      <c r="K32" s="29">
        <f t="shared" si="1"/>
        <v>60000</v>
      </c>
      <c r="L32" s="51"/>
      <c r="M32" s="52"/>
      <c r="N32" s="64"/>
      <c r="O32" s="49"/>
      <c r="P32" s="85"/>
      <c r="Q32" s="61"/>
    </row>
    <row r="33" spans="1:17" ht="19" customHeight="1" x14ac:dyDescent="0.35">
      <c r="A33" s="86"/>
      <c r="B33" s="49"/>
      <c r="C33" s="49"/>
      <c r="D33" s="66"/>
      <c r="E33" s="50"/>
      <c r="F33" s="69"/>
      <c r="G33" s="11" t="s">
        <v>30</v>
      </c>
      <c r="H33" s="11" t="s">
        <v>9</v>
      </c>
      <c r="I33" s="11">
        <v>30</v>
      </c>
      <c r="J33" s="24">
        <v>4000</v>
      </c>
      <c r="K33" s="29">
        <f t="shared" si="1"/>
        <v>120000</v>
      </c>
      <c r="L33" s="51"/>
      <c r="M33" s="52"/>
      <c r="N33" s="64"/>
      <c r="O33" s="49"/>
      <c r="P33" s="85"/>
      <c r="Q33" s="61"/>
    </row>
    <row r="34" spans="1:17" ht="19" customHeight="1" x14ac:dyDescent="0.35">
      <c r="A34" s="86"/>
      <c r="B34" s="49"/>
      <c r="C34" s="49"/>
      <c r="D34" s="66"/>
      <c r="E34" s="50"/>
      <c r="F34" s="69"/>
      <c r="G34" s="11" t="s">
        <v>79</v>
      </c>
      <c r="H34" s="11" t="s">
        <v>9</v>
      </c>
      <c r="I34" s="11">
        <v>30</v>
      </c>
      <c r="J34" s="24">
        <v>3000</v>
      </c>
      <c r="K34" s="29">
        <f t="shared" si="1"/>
        <v>90000</v>
      </c>
      <c r="L34" s="51"/>
      <c r="M34" s="52"/>
      <c r="N34" s="64"/>
      <c r="O34" s="49"/>
      <c r="P34" s="85"/>
      <c r="Q34" s="61"/>
    </row>
    <row r="35" spans="1:17" ht="19" customHeight="1" x14ac:dyDescent="0.35">
      <c r="A35" s="86"/>
      <c r="B35" s="49"/>
      <c r="C35" s="49"/>
      <c r="D35" s="66"/>
      <c r="E35" s="50"/>
      <c r="F35" s="69"/>
      <c r="G35" s="11" t="s">
        <v>80</v>
      </c>
      <c r="H35" s="11" t="s">
        <v>9</v>
      </c>
      <c r="I35" s="11">
        <v>5</v>
      </c>
      <c r="J35" s="24">
        <v>4000</v>
      </c>
      <c r="K35" s="29">
        <f t="shared" si="1"/>
        <v>20000</v>
      </c>
      <c r="L35" s="51"/>
      <c r="M35" s="52"/>
      <c r="N35" s="64"/>
      <c r="O35" s="49"/>
      <c r="P35" s="85"/>
      <c r="Q35" s="61"/>
    </row>
    <row r="36" spans="1:17" ht="19" customHeight="1" x14ac:dyDescent="0.35">
      <c r="A36" s="86"/>
      <c r="B36" s="49"/>
      <c r="C36" s="49"/>
      <c r="D36" s="66"/>
      <c r="E36" s="50"/>
      <c r="F36" s="69"/>
      <c r="G36" s="11" t="s">
        <v>81</v>
      </c>
      <c r="H36" s="11" t="s">
        <v>34</v>
      </c>
      <c r="I36" s="11">
        <v>4</v>
      </c>
      <c r="J36" s="24">
        <v>5000</v>
      </c>
      <c r="K36" s="29">
        <f t="shared" si="1"/>
        <v>20000</v>
      </c>
      <c r="L36" s="51"/>
      <c r="M36" s="52"/>
      <c r="N36" s="64"/>
      <c r="O36" s="49"/>
      <c r="P36" s="85"/>
      <c r="Q36" s="61"/>
    </row>
    <row r="37" spans="1:17" ht="19" customHeight="1" x14ac:dyDescent="0.35">
      <c r="A37" s="86"/>
      <c r="B37" s="49"/>
      <c r="C37" s="49"/>
      <c r="D37" s="66"/>
      <c r="E37" s="50"/>
      <c r="F37" s="69"/>
      <c r="G37" s="11" t="s">
        <v>31</v>
      </c>
      <c r="H37" s="11" t="s">
        <v>9</v>
      </c>
      <c r="I37" s="11">
        <v>30</v>
      </c>
      <c r="J37" s="24">
        <v>3000</v>
      </c>
      <c r="K37" s="29">
        <f t="shared" si="1"/>
        <v>90000</v>
      </c>
      <c r="L37" s="51"/>
      <c r="M37" s="52"/>
      <c r="N37" s="64"/>
      <c r="O37" s="49"/>
      <c r="P37" s="85"/>
      <c r="Q37" s="61"/>
    </row>
    <row r="38" spans="1:17" ht="19" customHeight="1" x14ac:dyDescent="0.35">
      <c r="A38" s="86"/>
      <c r="B38" s="49"/>
      <c r="C38" s="49"/>
      <c r="D38" s="66"/>
      <c r="E38" s="50"/>
      <c r="F38" s="69"/>
      <c r="G38" s="11" t="s">
        <v>37</v>
      </c>
      <c r="H38" s="11" t="s">
        <v>33</v>
      </c>
      <c r="I38" s="11">
        <v>17</v>
      </c>
      <c r="J38" s="24">
        <v>800</v>
      </c>
      <c r="K38" s="29">
        <f t="shared" si="1"/>
        <v>13600</v>
      </c>
      <c r="L38" s="51"/>
      <c r="M38" s="52"/>
      <c r="N38" s="64"/>
      <c r="O38" s="49"/>
      <c r="P38" s="85"/>
      <c r="Q38" s="61"/>
    </row>
    <row r="39" spans="1:17" ht="19" customHeight="1" x14ac:dyDescent="0.35">
      <c r="A39" s="86"/>
      <c r="B39" s="49"/>
      <c r="C39" s="49"/>
      <c r="D39" s="66"/>
      <c r="E39" s="50"/>
      <c r="F39" s="69"/>
      <c r="G39" s="11" t="s">
        <v>82</v>
      </c>
      <c r="H39" s="11" t="s">
        <v>33</v>
      </c>
      <c r="I39" s="11">
        <v>3</v>
      </c>
      <c r="J39" s="24">
        <v>80000</v>
      </c>
      <c r="K39" s="29">
        <f t="shared" si="1"/>
        <v>240000</v>
      </c>
      <c r="L39" s="51"/>
      <c r="M39" s="52"/>
      <c r="N39" s="64"/>
      <c r="O39" s="49"/>
      <c r="P39" s="85"/>
      <c r="Q39" s="61"/>
    </row>
    <row r="40" spans="1:17" ht="19" customHeight="1" x14ac:dyDescent="0.35">
      <c r="A40" s="86"/>
      <c r="B40" s="49"/>
      <c r="C40" s="49"/>
      <c r="D40" s="66"/>
      <c r="E40" s="50"/>
      <c r="F40" s="69"/>
      <c r="G40" s="11" t="s">
        <v>32</v>
      </c>
      <c r="H40" s="11" t="s">
        <v>35</v>
      </c>
      <c r="I40" s="11">
        <v>1</v>
      </c>
      <c r="J40" s="24">
        <v>520000</v>
      </c>
      <c r="K40" s="29">
        <f t="shared" si="1"/>
        <v>520000</v>
      </c>
      <c r="L40" s="51"/>
      <c r="M40" s="52"/>
      <c r="N40" s="64"/>
      <c r="O40" s="49"/>
      <c r="P40" s="85"/>
      <c r="Q40" s="61"/>
    </row>
    <row r="41" spans="1:17" ht="19" customHeight="1" x14ac:dyDescent="0.35">
      <c r="A41" s="86"/>
      <c r="B41" s="49"/>
      <c r="C41" s="49"/>
      <c r="D41" s="66"/>
      <c r="E41" s="50"/>
      <c r="F41" s="69"/>
      <c r="G41" s="11" t="s">
        <v>36</v>
      </c>
      <c r="H41" s="11" t="s">
        <v>9</v>
      </c>
      <c r="I41" s="11">
        <v>30</v>
      </c>
      <c r="J41" s="24">
        <v>10000</v>
      </c>
      <c r="K41" s="29">
        <f t="shared" si="1"/>
        <v>300000</v>
      </c>
      <c r="L41" s="51"/>
      <c r="M41" s="52"/>
      <c r="N41" s="64"/>
      <c r="O41" s="49"/>
      <c r="P41" s="85"/>
      <c r="Q41" s="61"/>
    </row>
    <row r="42" spans="1:17" ht="19" customHeight="1" x14ac:dyDescent="0.35">
      <c r="A42" s="86"/>
      <c r="B42" s="49"/>
      <c r="C42" s="49"/>
      <c r="D42" s="66"/>
      <c r="E42" s="50"/>
      <c r="F42" s="69"/>
      <c r="G42" s="11" t="s">
        <v>38</v>
      </c>
      <c r="H42" s="11" t="s">
        <v>12</v>
      </c>
      <c r="I42" s="11">
        <v>60</v>
      </c>
      <c r="J42" s="24">
        <v>10800</v>
      </c>
      <c r="K42" s="29">
        <f t="shared" si="1"/>
        <v>648000</v>
      </c>
      <c r="L42" s="51"/>
      <c r="M42" s="52"/>
      <c r="N42" s="64"/>
      <c r="O42" s="49"/>
      <c r="P42" s="85"/>
      <c r="Q42" s="61"/>
    </row>
    <row r="43" spans="1:17" ht="19" customHeight="1" x14ac:dyDescent="0.35">
      <c r="A43" s="86"/>
      <c r="B43" s="49"/>
      <c r="C43" s="49"/>
      <c r="D43" s="66"/>
      <c r="E43" s="50"/>
      <c r="F43" s="69"/>
      <c r="G43" s="13" t="s">
        <v>41</v>
      </c>
      <c r="H43" s="11" t="s">
        <v>39</v>
      </c>
      <c r="I43" s="11">
        <v>1</v>
      </c>
      <c r="J43" s="24">
        <v>300000</v>
      </c>
      <c r="K43" s="29">
        <f>J43*I43</f>
        <v>300000</v>
      </c>
      <c r="L43" s="51"/>
      <c r="M43" s="52"/>
      <c r="N43" s="64"/>
      <c r="O43" s="49"/>
      <c r="P43" s="85"/>
      <c r="Q43" s="61"/>
    </row>
    <row r="44" spans="1:17" ht="19" customHeight="1" x14ac:dyDescent="0.35">
      <c r="A44" s="86"/>
      <c r="B44" s="49"/>
      <c r="C44" s="49"/>
      <c r="D44" s="67"/>
      <c r="E44" s="48"/>
      <c r="F44" s="70"/>
      <c r="G44" s="12" t="s">
        <v>40</v>
      </c>
      <c r="H44" s="12" t="s">
        <v>9</v>
      </c>
      <c r="I44" s="12">
        <v>30</v>
      </c>
      <c r="J44" s="24">
        <v>17500</v>
      </c>
      <c r="K44" s="29">
        <f>J44*I44</f>
        <v>525000</v>
      </c>
      <c r="L44" s="51"/>
      <c r="M44" s="52"/>
      <c r="N44" s="64"/>
      <c r="O44" s="49"/>
      <c r="P44" s="85"/>
      <c r="Q44" s="61"/>
    </row>
    <row r="45" spans="1:17" ht="124" customHeight="1" x14ac:dyDescent="0.35">
      <c r="A45" s="7">
        <v>4</v>
      </c>
      <c r="B45" s="21" t="s">
        <v>129</v>
      </c>
      <c r="C45" s="14" t="s">
        <v>130</v>
      </c>
      <c r="D45" s="15" t="s">
        <v>184</v>
      </c>
      <c r="E45" s="15" t="s">
        <v>131</v>
      </c>
      <c r="F45" s="16">
        <v>50</v>
      </c>
      <c r="G45" s="12" t="s">
        <v>63</v>
      </c>
      <c r="H45" s="12" t="s">
        <v>9</v>
      </c>
      <c r="I45" s="12">
        <v>50</v>
      </c>
      <c r="J45" s="17">
        <v>40000</v>
      </c>
      <c r="K45" s="18">
        <f>J45*I45</f>
        <v>2000000</v>
      </c>
      <c r="L45" s="19">
        <f>K45</f>
        <v>2000000</v>
      </c>
      <c r="M45" s="20" t="s">
        <v>185</v>
      </c>
      <c r="N45" s="14" t="s">
        <v>121</v>
      </c>
      <c r="O45" s="15" t="s">
        <v>92</v>
      </c>
      <c r="P45" s="34"/>
      <c r="Q45" s="62"/>
    </row>
    <row r="46" spans="1:17" ht="37" customHeight="1" x14ac:dyDescent="0.35">
      <c r="A46" s="87" t="s">
        <v>132</v>
      </c>
      <c r="B46" s="87"/>
      <c r="C46" s="87"/>
      <c r="D46" s="87"/>
      <c r="E46" s="87"/>
      <c r="F46" s="87"/>
      <c r="G46" s="87"/>
      <c r="H46" s="87"/>
      <c r="I46" s="87"/>
      <c r="J46" s="87"/>
      <c r="K46" s="87"/>
      <c r="L46" s="87"/>
      <c r="M46" s="87"/>
      <c r="N46" s="87"/>
      <c r="O46" s="87"/>
      <c r="P46" s="87"/>
      <c r="Q46" s="87"/>
    </row>
    <row r="47" spans="1:17" ht="27" customHeight="1" x14ac:dyDescent="0.35">
      <c r="A47" s="84" t="s">
        <v>208</v>
      </c>
      <c r="B47" s="53" t="s">
        <v>112</v>
      </c>
      <c r="C47" s="63" t="s">
        <v>113</v>
      </c>
      <c r="D47" s="53" t="s">
        <v>114</v>
      </c>
      <c r="E47" s="63" t="s">
        <v>115</v>
      </c>
      <c r="F47" s="53" t="s">
        <v>5</v>
      </c>
      <c r="G47" s="80" t="s">
        <v>176</v>
      </c>
      <c r="H47" s="81"/>
      <c r="I47" s="81"/>
      <c r="J47" s="81"/>
      <c r="K47" s="81"/>
      <c r="L47" s="82"/>
      <c r="M47" s="54" t="s">
        <v>7</v>
      </c>
      <c r="N47" s="56" t="s">
        <v>116</v>
      </c>
      <c r="O47" s="58" t="s">
        <v>179</v>
      </c>
      <c r="P47" s="63" t="s">
        <v>210</v>
      </c>
      <c r="Q47" s="53" t="s">
        <v>209</v>
      </c>
    </row>
    <row r="48" spans="1:17" ht="52" customHeight="1" x14ac:dyDescent="0.35">
      <c r="A48" s="84"/>
      <c r="B48" s="53"/>
      <c r="C48" s="63"/>
      <c r="D48" s="53"/>
      <c r="E48" s="63"/>
      <c r="F48" s="53"/>
      <c r="G48" s="38" t="s">
        <v>0</v>
      </c>
      <c r="H48" s="38" t="s">
        <v>1</v>
      </c>
      <c r="I48" s="38" t="s">
        <v>2</v>
      </c>
      <c r="J48" s="9" t="s">
        <v>3</v>
      </c>
      <c r="K48" s="10" t="s">
        <v>4</v>
      </c>
      <c r="L48" s="10" t="s">
        <v>22</v>
      </c>
      <c r="M48" s="55"/>
      <c r="N48" s="57"/>
      <c r="O48" s="59"/>
      <c r="P48" s="63"/>
      <c r="Q48" s="53"/>
    </row>
    <row r="49" spans="1:17" ht="19" customHeight="1" x14ac:dyDescent="0.35">
      <c r="A49" s="86">
        <v>5</v>
      </c>
      <c r="B49" s="71" t="s">
        <v>133</v>
      </c>
      <c r="C49" s="71" t="s">
        <v>134</v>
      </c>
      <c r="D49" s="68" t="s">
        <v>135</v>
      </c>
      <c r="E49" s="68" t="s">
        <v>136</v>
      </c>
      <c r="F49" s="68" t="s">
        <v>58</v>
      </c>
      <c r="G49" s="12" t="s">
        <v>42</v>
      </c>
      <c r="H49" s="12" t="s">
        <v>9</v>
      </c>
      <c r="I49" s="12">
        <v>48</v>
      </c>
      <c r="J49" s="17">
        <v>9500</v>
      </c>
      <c r="K49" s="18">
        <f>J49*I49</f>
        <v>456000</v>
      </c>
      <c r="L49" s="72">
        <f>SUM(K49:K56)</f>
        <v>2081000</v>
      </c>
      <c r="M49" s="52" t="s">
        <v>186</v>
      </c>
      <c r="N49" s="71" t="s">
        <v>187</v>
      </c>
      <c r="O49" s="71" t="s">
        <v>181</v>
      </c>
      <c r="P49" s="85"/>
      <c r="Q49" s="60" t="s">
        <v>237</v>
      </c>
    </row>
    <row r="50" spans="1:17" ht="19" customHeight="1" x14ac:dyDescent="0.35">
      <c r="A50" s="86"/>
      <c r="B50" s="71"/>
      <c r="C50" s="71"/>
      <c r="D50" s="69"/>
      <c r="E50" s="69"/>
      <c r="F50" s="69"/>
      <c r="G50" s="12" t="s">
        <v>59</v>
      </c>
      <c r="H50" s="12" t="s">
        <v>9</v>
      </c>
      <c r="I50" s="12">
        <v>48</v>
      </c>
      <c r="J50" s="17">
        <v>17500</v>
      </c>
      <c r="K50" s="18">
        <f t="shared" ref="K50:K52" si="2">J50*I50</f>
        <v>840000</v>
      </c>
      <c r="L50" s="72"/>
      <c r="M50" s="52"/>
      <c r="N50" s="71"/>
      <c r="O50" s="71"/>
      <c r="P50" s="85"/>
      <c r="Q50" s="61"/>
    </row>
    <row r="51" spans="1:17" ht="19" customHeight="1" x14ac:dyDescent="0.35">
      <c r="A51" s="86"/>
      <c r="B51" s="71"/>
      <c r="C51" s="71"/>
      <c r="D51" s="69"/>
      <c r="E51" s="69"/>
      <c r="F51" s="69"/>
      <c r="G51" s="12" t="s">
        <v>60</v>
      </c>
      <c r="H51" s="12" t="s">
        <v>12</v>
      </c>
      <c r="I51" s="12">
        <v>35</v>
      </c>
      <c r="J51" s="17">
        <v>10800</v>
      </c>
      <c r="K51" s="18">
        <f t="shared" si="2"/>
        <v>378000</v>
      </c>
      <c r="L51" s="72"/>
      <c r="M51" s="52"/>
      <c r="N51" s="71"/>
      <c r="O51" s="71"/>
      <c r="P51" s="85"/>
      <c r="Q51" s="61"/>
    </row>
    <row r="52" spans="1:17" ht="19" customHeight="1" x14ac:dyDescent="0.35">
      <c r="A52" s="86"/>
      <c r="B52" s="71"/>
      <c r="C52" s="71"/>
      <c r="D52" s="69"/>
      <c r="E52" s="69"/>
      <c r="F52" s="69"/>
      <c r="G52" s="12" t="s">
        <v>45</v>
      </c>
      <c r="H52" s="12" t="s">
        <v>12</v>
      </c>
      <c r="I52" s="12">
        <v>10</v>
      </c>
      <c r="J52" s="17">
        <v>29700</v>
      </c>
      <c r="K52" s="18">
        <f t="shared" si="2"/>
        <v>297000</v>
      </c>
      <c r="L52" s="72"/>
      <c r="M52" s="52"/>
      <c r="N52" s="71"/>
      <c r="O52" s="71"/>
      <c r="P52" s="85"/>
      <c r="Q52" s="61"/>
    </row>
    <row r="53" spans="1:17" ht="19" customHeight="1" x14ac:dyDescent="0.35">
      <c r="A53" s="86"/>
      <c r="B53" s="71"/>
      <c r="C53" s="71"/>
      <c r="D53" s="69"/>
      <c r="E53" s="69"/>
      <c r="F53" s="69"/>
      <c r="G53" s="12" t="s">
        <v>15</v>
      </c>
      <c r="H53" s="12" t="s">
        <v>16</v>
      </c>
      <c r="I53" s="12">
        <v>1</v>
      </c>
      <c r="J53" s="17">
        <v>48000</v>
      </c>
      <c r="K53" s="18">
        <v>48000</v>
      </c>
      <c r="L53" s="72"/>
      <c r="M53" s="52"/>
      <c r="N53" s="71"/>
      <c r="O53" s="71"/>
      <c r="P53" s="85"/>
      <c r="Q53" s="61"/>
    </row>
    <row r="54" spans="1:17" ht="19" customHeight="1" x14ac:dyDescent="0.35">
      <c r="A54" s="86"/>
      <c r="B54" s="71"/>
      <c r="C54" s="71"/>
      <c r="D54" s="69"/>
      <c r="E54" s="69"/>
      <c r="F54" s="69"/>
      <c r="G54" s="12" t="s">
        <v>17</v>
      </c>
      <c r="H54" s="12" t="s">
        <v>18</v>
      </c>
      <c r="I54" s="12">
        <v>1</v>
      </c>
      <c r="J54" s="17">
        <v>32000</v>
      </c>
      <c r="K54" s="18">
        <v>32000</v>
      </c>
      <c r="L54" s="72"/>
      <c r="M54" s="52"/>
      <c r="N54" s="71"/>
      <c r="O54" s="71"/>
      <c r="P54" s="85"/>
      <c r="Q54" s="61"/>
    </row>
    <row r="55" spans="1:17" ht="19" customHeight="1" x14ac:dyDescent="0.35">
      <c r="A55" s="86"/>
      <c r="B55" s="71"/>
      <c r="C55" s="71"/>
      <c r="D55" s="69"/>
      <c r="E55" s="69"/>
      <c r="F55" s="69"/>
      <c r="G55" s="12" t="s">
        <v>19</v>
      </c>
      <c r="H55" s="12" t="s">
        <v>18</v>
      </c>
      <c r="I55" s="12">
        <v>1</v>
      </c>
      <c r="J55" s="17">
        <v>14000</v>
      </c>
      <c r="K55" s="18">
        <v>14000</v>
      </c>
      <c r="L55" s="72"/>
      <c r="M55" s="52"/>
      <c r="N55" s="71"/>
      <c r="O55" s="71"/>
      <c r="P55" s="85"/>
      <c r="Q55" s="61"/>
    </row>
    <row r="56" spans="1:17" ht="19" customHeight="1" x14ac:dyDescent="0.35">
      <c r="A56" s="86"/>
      <c r="B56" s="71"/>
      <c r="C56" s="71"/>
      <c r="D56" s="70"/>
      <c r="E56" s="70"/>
      <c r="F56" s="70"/>
      <c r="G56" s="12" t="s">
        <v>20</v>
      </c>
      <c r="H56" s="12" t="s">
        <v>18</v>
      </c>
      <c r="I56" s="12">
        <v>1</v>
      </c>
      <c r="J56" s="17">
        <v>16000</v>
      </c>
      <c r="K56" s="18">
        <v>16000</v>
      </c>
      <c r="L56" s="72"/>
      <c r="M56" s="52"/>
      <c r="N56" s="71"/>
      <c r="O56" s="71"/>
      <c r="P56" s="85"/>
      <c r="Q56" s="61"/>
    </row>
    <row r="57" spans="1:17" ht="19" customHeight="1" x14ac:dyDescent="0.35">
      <c r="A57" s="86">
        <v>6</v>
      </c>
      <c r="B57" s="71" t="s">
        <v>137</v>
      </c>
      <c r="C57" s="76" t="s">
        <v>138</v>
      </c>
      <c r="D57" s="68" t="s">
        <v>232</v>
      </c>
      <c r="E57" s="68" t="s">
        <v>139</v>
      </c>
      <c r="F57" s="68" t="s">
        <v>84</v>
      </c>
      <c r="G57" s="12" t="s">
        <v>42</v>
      </c>
      <c r="H57" s="23" t="s">
        <v>9</v>
      </c>
      <c r="I57" s="23">
        <v>12</v>
      </c>
      <c r="J57" s="30">
        <v>9500</v>
      </c>
      <c r="K57" s="31">
        <f t="shared" ref="K57:K64" si="3">J57*I57</f>
        <v>114000</v>
      </c>
      <c r="L57" s="72">
        <f>SUM(K57:K64)</f>
        <v>657140</v>
      </c>
      <c r="M57" s="52" t="s">
        <v>188</v>
      </c>
      <c r="N57" s="71" t="s">
        <v>189</v>
      </c>
      <c r="O57" s="71" t="s">
        <v>88</v>
      </c>
      <c r="P57" s="85"/>
      <c r="Q57" s="61"/>
    </row>
    <row r="58" spans="1:17" ht="19" customHeight="1" x14ac:dyDescent="0.35">
      <c r="A58" s="86"/>
      <c r="B58" s="71"/>
      <c r="C58" s="76"/>
      <c r="D58" s="69"/>
      <c r="E58" s="69"/>
      <c r="F58" s="69"/>
      <c r="G58" s="12" t="s">
        <v>40</v>
      </c>
      <c r="H58" s="23" t="s">
        <v>9</v>
      </c>
      <c r="I58" s="23">
        <v>6</v>
      </c>
      <c r="J58" s="30">
        <v>17500</v>
      </c>
      <c r="K58" s="31">
        <f t="shared" si="3"/>
        <v>105000</v>
      </c>
      <c r="L58" s="72"/>
      <c r="M58" s="52"/>
      <c r="N58" s="71"/>
      <c r="O58" s="71"/>
      <c r="P58" s="85"/>
      <c r="Q58" s="61"/>
    </row>
    <row r="59" spans="1:17" ht="19" customHeight="1" x14ac:dyDescent="0.35">
      <c r="A59" s="86"/>
      <c r="B59" s="71"/>
      <c r="C59" s="76"/>
      <c r="D59" s="69"/>
      <c r="E59" s="69"/>
      <c r="F59" s="69"/>
      <c r="G59" s="12" t="s">
        <v>85</v>
      </c>
      <c r="H59" s="23" t="s">
        <v>86</v>
      </c>
      <c r="I59" s="23">
        <v>6</v>
      </c>
      <c r="J59" s="30">
        <v>10800</v>
      </c>
      <c r="K59" s="31">
        <f t="shared" si="3"/>
        <v>64800</v>
      </c>
      <c r="L59" s="72"/>
      <c r="M59" s="52"/>
      <c r="N59" s="71"/>
      <c r="O59" s="71"/>
      <c r="P59" s="85"/>
      <c r="Q59" s="61"/>
    </row>
    <row r="60" spans="1:17" ht="19" customHeight="1" x14ac:dyDescent="0.35">
      <c r="A60" s="86"/>
      <c r="B60" s="71"/>
      <c r="C60" s="76"/>
      <c r="D60" s="69"/>
      <c r="E60" s="69"/>
      <c r="F60" s="69"/>
      <c r="G60" s="12" t="s">
        <v>87</v>
      </c>
      <c r="H60" s="23" t="s">
        <v>9</v>
      </c>
      <c r="I60" s="23">
        <v>6</v>
      </c>
      <c r="J60" s="30">
        <v>43890</v>
      </c>
      <c r="K60" s="31">
        <f t="shared" si="3"/>
        <v>263340</v>
      </c>
      <c r="L60" s="72"/>
      <c r="M60" s="52"/>
      <c r="N60" s="71"/>
      <c r="O60" s="71"/>
      <c r="P60" s="85"/>
      <c r="Q60" s="61"/>
    </row>
    <row r="61" spans="1:17" ht="19" customHeight="1" x14ac:dyDescent="0.35">
      <c r="A61" s="86"/>
      <c r="B61" s="71"/>
      <c r="C61" s="76"/>
      <c r="D61" s="69"/>
      <c r="E61" s="69"/>
      <c r="F61" s="69"/>
      <c r="G61" s="12" t="s">
        <v>15</v>
      </c>
      <c r="H61" s="23" t="s">
        <v>16</v>
      </c>
      <c r="I61" s="23">
        <v>1</v>
      </c>
      <c r="J61" s="17">
        <v>48000</v>
      </c>
      <c r="K61" s="31">
        <f t="shared" si="3"/>
        <v>48000</v>
      </c>
      <c r="L61" s="72"/>
      <c r="M61" s="52"/>
      <c r="N61" s="71"/>
      <c r="O61" s="71"/>
      <c r="P61" s="85"/>
      <c r="Q61" s="61"/>
    </row>
    <row r="62" spans="1:17" ht="19" customHeight="1" x14ac:dyDescent="0.35">
      <c r="A62" s="86"/>
      <c r="B62" s="71"/>
      <c r="C62" s="76"/>
      <c r="D62" s="69"/>
      <c r="E62" s="69"/>
      <c r="F62" s="69"/>
      <c r="G62" s="12" t="s">
        <v>17</v>
      </c>
      <c r="H62" s="23" t="s">
        <v>9</v>
      </c>
      <c r="I62" s="23">
        <v>1</v>
      </c>
      <c r="J62" s="17">
        <v>32000</v>
      </c>
      <c r="K62" s="31">
        <f t="shared" si="3"/>
        <v>32000</v>
      </c>
      <c r="L62" s="72"/>
      <c r="M62" s="52"/>
      <c r="N62" s="71"/>
      <c r="O62" s="71"/>
      <c r="P62" s="85"/>
      <c r="Q62" s="61"/>
    </row>
    <row r="63" spans="1:17" ht="19" customHeight="1" x14ac:dyDescent="0.35">
      <c r="A63" s="86"/>
      <c r="B63" s="71"/>
      <c r="C63" s="76"/>
      <c r="D63" s="69"/>
      <c r="E63" s="69"/>
      <c r="F63" s="69"/>
      <c r="G63" s="12" t="s">
        <v>19</v>
      </c>
      <c r="H63" s="23" t="s">
        <v>9</v>
      </c>
      <c r="I63" s="23">
        <v>1</v>
      </c>
      <c r="J63" s="17">
        <v>14000</v>
      </c>
      <c r="K63" s="31">
        <f t="shared" si="3"/>
        <v>14000</v>
      </c>
      <c r="L63" s="72"/>
      <c r="M63" s="52"/>
      <c r="N63" s="71"/>
      <c r="O63" s="71"/>
      <c r="P63" s="85"/>
      <c r="Q63" s="61"/>
    </row>
    <row r="64" spans="1:17" ht="54" customHeight="1" x14ac:dyDescent="0.35">
      <c r="A64" s="86"/>
      <c r="B64" s="71"/>
      <c r="C64" s="76"/>
      <c r="D64" s="70"/>
      <c r="E64" s="70"/>
      <c r="F64" s="70"/>
      <c r="G64" s="12" t="s">
        <v>20</v>
      </c>
      <c r="H64" s="23" t="s">
        <v>9</v>
      </c>
      <c r="I64" s="23">
        <v>1</v>
      </c>
      <c r="J64" s="17">
        <v>16000</v>
      </c>
      <c r="K64" s="31">
        <f t="shared" si="3"/>
        <v>16000</v>
      </c>
      <c r="L64" s="72"/>
      <c r="M64" s="52"/>
      <c r="N64" s="71"/>
      <c r="O64" s="71"/>
      <c r="P64" s="85"/>
      <c r="Q64" s="61"/>
    </row>
    <row r="65" spans="1:17" ht="163" customHeight="1" x14ac:dyDescent="0.35">
      <c r="A65" s="40">
        <v>7</v>
      </c>
      <c r="B65" s="41" t="s">
        <v>140</v>
      </c>
      <c r="C65" s="41" t="s">
        <v>141</v>
      </c>
      <c r="D65" s="41" t="s">
        <v>190</v>
      </c>
      <c r="E65" s="41" t="s">
        <v>142</v>
      </c>
      <c r="F65" s="42" t="s">
        <v>143</v>
      </c>
      <c r="G65" s="43" t="s">
        <v>143</v>
      </c>
      <c r="H65" s="43" t="s">
        <v>143</v>
      </c>
      <c r="I65" s="43" t="s">
        <v>143</v>
      </c>
      <c r="J65" s="43" t="s">
        <v>143</v>
      </c>
      <c r="K65" s="43" t="s">
        <v>143</v>
      </c>
      <c r="L65" s="43" t="s">
        <v>143</v>
      </c>
      <c r="M65" s="42" t="s">
        <v>143</v>
      </c>
      <c r="N65" s="41" t="s">
        <v>191</v>
      </c>
      <c r="O65" s="42" t="s">
        <v>181</v>
      </c>
      <c r="P65" s="34"/>
      <c r="Q65" s="61"/>
    </row>
    <row r="66" spans="1:17" ht="142" customHeight="1" x14ac:dyDescent="0.35">
      <c r="A66" s="40">
        <v>8</v>
      </c>
      <c r="B66" s="41" t="s">
        <v>144</v>
      </c>
      <c r="C66" s="41" t="s">
        <v>145</v>
      </c>
      <c r="D66" s="41" t="s">
        <v>233</v>
      </c>
      <c r="E66" s="41" t="s">
        <v>146</v>
      </c>
      <c r="F66" s="42" t="s">
        <v>143</v>
      </c>
      <c r="G66" s="43" t="s">
        <v>143</v>
      </c>
      <c r="H66" s="43" t="s">
        <v>143</v>
      </c>
      <c r="I66" s="43" t="s">
        <v>143</v>
      </c>
      <c r="J66" s="43" t="s">
        <v>143</v>
      </c>
      <c r="K66" s="43" t="s">
        <v>143</v>
      </c>
      <c r="L66" s="43" t="s">
        <v>143</v>
      </c>
      <c r="M66" s="42" t="s">
        <v>143</v>
      </c>
      <c r="N66" s="41" t="s">
        <v>192</v>
      </c>
      <c r="O66" s="42" t="s">
        <v>181</v>
      </c>
      <c r="P66" s="34"/>
      <c r="Q66" s="61"/>
    </row>
    <row r="67" spans="1:17" ht="29" customHeight="1" x14ac:dyDescent="0.35">
      <c r="A67" s="100">
        <v>9</v>
      </c>
      <c r="B67" s="74" t="s">
        <v>147</v>
      </c>
      <c r="C67" s="74" t="s">
        <v>148</v>
      </c>
      <c r="D67" s="74" t="s">
        <v>193</v>
      </c>
      <c r="E67" s="74" t="s">
        <v>149</v>
      </c>
      <c r="F67" s="75" t="s">
        <v>143</v>
      </c>
      <c r="G67" s="43" t="s">
        <v>109</v>
      </c>
      <c r="H67" s="44" t="s">
        <v>9</v>
      </c>
      <c r="I67" s="43">
        <v>100</v>
      </c>
      <c r="J67" s="45">
        <v>20250</v>
      </c>
      <c r="K67" s="46">
        <f t="shared" ref="K67:K72" si="4">J67*I67</f>
        <v>2025000</v>
      </c>
      <c r="L67" s="88">
        <f>SUM(K67:K72)</f>
        <v>3190000</v>
      </c>
      <c r="M67" s="75" t="s">
        <v>143</v>
      </c>
      <c r="N67" s="74" t="s">
        <v>194</v>
      </c>
      <c r="O67" s="75" t="s">
        <v>181</v>
      </c>
      <c r="P67" s="85"/>
      <c r="Q67" s="61"/>
    </row>
    <row r="68" spans="1:17" ht="19" customHeight="1" x14ac:dyDescent="0.35">
      <c r="A68" s="100"/>
      <c r="B68" s="74"/>
      <c r="C68" s="74"/>
      <c r="D68" s="74"/>
      <c r="E68" s="74"/>
      <c r="F68" s="75"/>
      <c r="G68" s="43" t="s">
        <v>105</v>
      </c>
      <c r="H68" s="44" t="s">
        <v>9</v>
      </c>
      <c r="I68" s="43">
        <v>1</v>
      </c>
      <c r="J68" s="45">
        <v>87000</v>
      </c>
      <c r="K68" s="46">
        <f t="shared" si="4"/>
        <v>87000</v>
      </c>
      <c r="L68" s="89"/>
      <c r="M68" s="75"/>
      <c r="N68" s="74"/>
      <c r="O68" s="75"/>
      <c r="P68" s="85"/>
      <c r="Q68" s="61"/>
    </row>
    <row r="69" spans="1:17" ht="19" customHeight="1" x14ac:dyDescent="0.35">
      <c r="A69" s="100"/>
      <c r="B69" s="74"/>
      <c r="C69" s="74"/>
      <c r="D69" s="74"/>
      <c r="E69" s="74"/>
      <c r="F69" s="75"/>
      <c r="G69" s="43" t="s">
        <v>106</v>
      </c>
      <c r="H69" s="44" t="s">
        <v>9</v>
      </c>
      <c r="I69" s="43">
        <v>1</v>
      </c>
      <c r="J69" s="45">
        <v>200000</v>
      </c>
      <c r="K69" s="46">
        <f t="shared" si="4"/>
        <v>200000</v>
      </c>
      <c r="L69" s="89"/>
      <c r="M69" s="75"/>
      <c r="N69" s="74"/>
      <c r="O69" s="75"/>
      <c r="P69" s="85"/>
      <c r="Q69" s="61"/>
    </row>
    <row r="70" spans="1:17" ht="19" customHeight="1" x14ac:dyDescent="0.35">
      <c r="A70" s="100"/>
      <c r="B70" s="74"/>
      <c r="C70" s="74"/>
      <c r="D70" s="74"/>
      <c r="E70" s="74"/>
      <c r="F70" s="75"/>
      <c r="G70" s="43" t="s">
        <v>108</v>
      </c>
      <c r="H70" s="44" t="s">
        <v>9</v>
      </c>
      <c r="I70" s="43">
        <v>4</v>
      </c>
      <c r="J70" s="45">
        <v>7000</v>
      </c>
      <c r="K70" s="46">
        <f t="shared" si="4"/>
        <v>28000</v>
      </c>
      <c r="L70" s="89"/>
      <c r="M70" s="75"/>
      <c r="N70" s="74"/>
      <c r="O70" s="75"/>
      <c r="P70" s="85"/>
      <c r="Q70" s="61"/>
    </row>
    <row r="71" spans="1:17" ht="19" customHeight="1" x14ac:dyDescent="0.35">
      <c r="A71" s="100"/>
      <c r="B71" s="74"/>
      <c r="C71" s="74"/>
      <c r="D71" s="74"/>
      <c r="E71" s="74"/>
      <c r="F71" s="75"/>
      <c r="G71" s="43" t="s">
        <v>107</v>
      </c>
      <c r="H71" s="44" t="s">
        <v>9</v>
      </c>
      <c r="I71" s="43">
        <v>1</v>
      </c>
      <c r="J71" s="45">
        <v>450000</v>
      </c>
      <c r="K71" s="46">
        <f t="shared" si="4"/>
        <v>450000</v>
      </c>
      <c r="L71" s="89"/>
      <c r="M71" s="75"/>
      <c r="N71" s="74"/>
      <c r="O71" s="75"/>
      <c r="P71" s="85"/>
      <c r="Q71" s="61"/>
    </row>
    <row r="72" spans="1:17" ht="72" customHeight="1" x14ac:dyDescent="0.35">
      <c r="A72" s="100"/>
      <c r="B72" s="74"/>
      <c r="C72" s="74"/>
      <c r="D72" s="74"/>
      <c r="E72" s="74"/>
      <c r="F72" s="75"/>
      <c r="G72" s="43" t="s">
        <v>110</v>
      </c>
      <c r="H72" s="44" t="s">
        <v>9</v>
      </c>
      <c r="I72" s="43">
        <v>1</v>
      </c>
      <c r="J72" s="45">
        <v>400000</v>
      </c>
      <c r="K72" s="46">
        <f t="shared" si="4"/>
        <v>400000</v>
      </c>
      <c r="L72" s="90"/>
      <c r="M72" s="75"/>
      <c r="N72" s="74"/>
      <c r="O72" s="75"/>
      <c r="P72" s="85"/>
      <c r="Q72" s="62"/>
    </row>
    <row r="73" spans="1:17" ht="34" customHeight="1" x14ac:dyDescent="0.35">
      <c r="A73" s="83" t="s">
        <v>150</v>
      </c>
      <c r="B73" s="83"/>
      <c r="C73" s="83"/>
      <c r="D73" s="83"/>
      <c r="E73" s="83"/>
      <c r="F73" s="83"/>
      <c r="G73" s="83"/>
      <c r="H73" s="83"/>
      <c r="I73" s="83"/>
      <c r="J73" s="83"/>
      <c r="K73" s="83"/>
      <c r="L73" s="83"/>
      <c r="M73" s="83"/>
      <c r="N73" s="83"/>
      <c r="O73" s="83"/>
      <c r="P73" s="83"/>
      <c r="Q73" s="83"/>
    </row>
    <row r="74" spans="1:17" ht="25" customHeight="1" x14ac:dyDescent="0.35">
      <c r="A74" s="84" t="s">
        <v>208</v>
      </c>
      <c r="B74" s="53" t="s">
        <v>112</v>
      </c>
      <c r="C74" s="63" t="s">
        <v>113</v>
      </c>
      <c r="D74" s="53" t="s">
        <v>114</v>
      </c>
      <c r="E74" s="63" t="s">
        <v>115</v>
      </c>
      <c r="F74" s="53" t="s">
        <v>5</v>
      </c>
      <c r="G74" s="80" t="s">
        <v>176</v>
      </c>
      <c r="H74" s="81"/>
      <c r="I74" s="81"/>
      <c r="J74" s="81"/>
      <c r="K74" s="81"/>
      <c r="L74" s="82"/>
      <c r="M74" s="54" t="s">
        <v>7</v>
      </c>
      <c r="N74" s="56" t="s">
        <v>116</v>
      </c>
      <c r="O74" s="58" t="s">
        <v>179</v>
      </c>
      <c r="P74" s="63" t="s">
        <v>210</v>
      </c>
      <c r="Q74" s="53" t="s">
        <v>209</v>
      </c>
    </row>
    <row r="75" spans="1:17" ht="57" customHeight="1" x14ac:dyDescent="0.35">
      <c r="A75" s="84"/>
      <c r="B75" s="53"/>
      <c r="C75" s="63"/>
      <c r="D75" s="53"/>
      <c r="E75" s="63"/>
      <c r="F75" s="53"/>
      <c r="G75" s="38" t="s">
        <v>0</v>
      </c>
      <c r="H75" s="38" t="s">
        <v>1</v>
      </c>
      <c r="I75" s="38" t="s">
        <v>2</v>
      </c>
      <c r="J75" s="9" t="s">
        <v>3</v>
      </c>
      <c r="K75" s="10" t="s">
        <v>4</v>
      </c>
      <c r="L75" s="10" t="s">
        <v>22</v>
      </c>
      <c r="M75" s="55"/>
      <c r="N75" s="57"/>
      <c r="O75" s="59"/>
      <c r="P75" s="63"/>
      <c r="Q75" s="53"/>
    </row>
    <row r="76" spans="1:17" ht="19" customHeight="1" x14ac:dyDescent="0.35">
      <c r="A76" s="86">
        <v>10</v>
      </c>
      <c r="B76" s="107" t="s">
        <v>151</v>
      </c>
      <c r="C76" s="68" t="s">
        <v>152</v>
      </c>
      <c r="D76" s="68" t="s">
        <v>198</v>
      </c>
      <c r="E76" s="68" t="s">
        <v>153</v>
      </c>
      <c r="F76" s="112">
        <v>20</v>
      </c>
      <c r="G76" s="12" t="s">
        <v>94</v>
      </c>
      <c r="H76" s="12" t="s">
        <v>9</v>
      </c>
      <c r="I76" s="12">
        <v>20</v>
      </c>
      <c r="J76" s="17">
        <v>47250</v>
      </c>
      <c r="K76" s="18">
        <f>J76*I76</f>
        <v>945000</v>
      </c>
      <c r="L76" s="94">
        <f>SUM(K76:K84)</f>
        <v>4188000</v>
      </c>
      <c r="M76" s="97" t="s">
        <v>195</v>
      </c>
      <c r="N76" s="68" t="s">
        <v>196</v>
      </c>
      <c r="O76" s="68" t="s">
        <v>96</v>
      </c>
      <c r="P76" s="91"/>
      <c r="Q76" s="92" t="s">
        <v>238</v>
      </c>
    </row>
    <row r="77" spans="1:17" ht="19" customHeight="1" x14ac:dyDescent="0.35">
      <c r="A77" s="86"/>
      <c r="B77" s="108"/>
      <c r="C77" s="69"/>
      <c r="D77" s="110"/>
      <c r="E77" s="69"/>
      <c r="F77" s="110"/>
      <c r="G77" s="12" t="s">
        <v>95</v>
      </c>
      <c r="H77" s="12" t="s">
        <v>9</v>
      </c>
      <c r="I77" s="12">
        <v>20</v>
      </c>
      <c r="J77" s="17">
        <v>6500</v>
      </c>
      <c r="K77" s="18">
        <f>J77*I77</f>
        <v>130000</v>
      </c>
      <c r="L77" s="95"/>
      <c r="M77" s="98"/>
      <c r="N77" s="69"/>
      <c r="O77" s="69"/>
      <c r="P77" s="91"/>
      <c r="Q77" s="93"/>
    </row>
    <row r="78" spans="1:17" ht="19" customHeight="1" x14ac:dyDescent="0.35">
      <c r="A78" s="86"/>
      <c r="B78" s="108"/>
      <c r="C78" s="69"/>
      <c r="D78" s="110"/>
      <c r="E78" s="69"/>
      <c r="F78" s="110"/>
      <c r="G78" s="12" t="s">
        <v>67</v>
      </c>
      <c r="H78" s="12" t="s">
        <v>9</v>
      </c>
      <c r="I78" s="12">
        <v>20</v>
      </c>
      <c r="J78" s="17">
        <v>2650</v>
      </c>
      <c r="K78" s="18">
        <f>J78*I78</f>
        <v>53000</v>
      </c>
      <c r="L78" s="95"/>
      <c r="M78" s="98"/>
      <c r="N78" s="69"/>
      <c r="O78" s="69"/>
      <c r="P78" s="91"/>
      <c r="Q78" s="93"/>
    </row>
    <row r="79" spans="1:17" ht="19" customHeight="1" x14ac:dyDescent="0.35">
      <c r="A79" s="86"/>
      <c r="B79" s="108"/>
      <c r="C79" s="69"/>
      <c r="D79" s="110"/>
      <c r="E79" s="69"/>
      <c r="F79" s="110"/>
      <c r="G79" s="12" t="s">
        <v>68</v>
      </c>
      <c r="H79" s="12" t="s">
        <v>9</v>
      </c>
      <c r="I79" s="12">
        <v>1</v>
      </c>
      <c r="J79" s="17">
        <v>250000</v>
      </c>
      <c r="K79" s="18">
        <f>J79*I79</f>
        <v>250000</v>
      </c>
      <c r="L79" s="95"/>
      <c r="M79" s="98"/>
      <c r="N79" s="69"/>
      <c r="O79" s="69"/>
      <c r="P79" s="91"/>
      <c r="Q79" s="93"/>
    </row>
    <row r="80" spans="1:17" ht="19" customHeight="1" x14ac:dyDescent="0.35">
      <c r="A80" s="86"/>
      <c r="B80" s="108"/>
      <c r="C80" s="69"/>
      <c r="D80" s="110"/>
      <c r="E80" s="69"/>
      <c r="F80" s="110"/>
      <c r="G80" s="12" t="s">
        <v>71</v>
      </c>
      <c r="H80" s="12" t="s">
        <v>9</v>
      </c>
      <c r="I80" s="12">
        <v>20</v>
      </c>
      <c r="J80" s="17">
        <v>135000</v>
      </c>
      <c r="K80" s="18">
        <f>J80*I80</f>
        <v>2700000</v>
      </c>
      <c r="L80" s="95"/>
      <c r="M80" s="98"/>
      <c r="N80" s="69"/>
      <c r="O80" s="69"/>
      <c r="P80" s="91"/>
      <c r="Q80" s="93"/>
    </row>
    <row r="81" spans="1:17" ht="19" customHeight="1" x14ac:dyDescent="0.35">
      <c r="A81" s="86"/>
      <c r="B81" s="108"/>
      <c r="C81" s="69"/>
      <c r="D81" s="110"/>
      <c r="E81" s="69"/>
      <c r="F81" s="110"/>
      <c r="G81" s="12" t="s">
        <v>15</v>
      </c>
      <c r="H81" s="12" t="s">
        <v>16</v>
      </c>
      <c r="I81" s="12">
        <v>1</v>
      </c>
      <c r="J81" s="17">
        <v>48000</v>
      </c>
      <c r="K81" s="18">
        <f t="shared" ref="K81:K84" si="5">I81*J81</f>
        <v>48000</v>
      </c>
      <c r="L81" s="95"/>
      <c r="M81" s="98"/>
      <c r="N81" s="69"/>
      <c r="O81" s="69"/>
      <c r="P81" s="91"/>
      <c r="Q81" s="93"/>
    </row>
    <row r="82" spans="1:17" ht="19" customHeight="1" x14ac:dyDescent="0.35">
      <c r="A82" s="86"/>
      <c r="B82" s="108"/>
      <c r="C82" s="69"/>
      <c r="D82" s="110"/>
      <c r="E82" s="69"/>
      <c r="F82" s="110"/>
      <c r="G82" s="12" t="s">
        <v>17</v>
      </c>
      <c r="H82" s="12" t="s">
        <v>18</v>
      </c>
      <c r="I82" s="12">
        <v>1</v>
      </c>
      <c r="J82" s="17">
        <v>32000</v>
      </c>
      <c r="K82" s="18">
        <f t="shared" si="5"/>
        <v>32000</v>
      </c>
      <c r="L82" s="95"/>
      <c r="M82" s="98"/>
      <c r="N82" s="69"/>
      <c r="O82" s="69"/>
      <c r="P82" s="91"/>
      <c r="Q82" s="93"/>
    </row>
    <row r="83" spans="1:17" ht="19" customHeight="1" x14ac:dyDescent="0.35">
      <c r="A83" s="86"/>
      <c r="B83" s="108"/>
      <c r="C83" s="69"/>
      <c r="D83" s="110"/>
      <c r="E83" s="69"/>
      <c r="F83" s="110"/>
      <c r="G83" s="12" t="s">
        <v>19</v>
      </c>
      <c r="H83" s="12" t="s">
        <v>18</v>
      </c>
      <c r="I83" s="12">
        <v>1</v>
      </c>
      <c r="J83" s="17">
        <v>14000</v>
      </c>
      <c r="K83" s="18">
        <f t="shared" si="5"/>
        <v>14000</v>
      </c>
      <c r="L83" s="95"/>
      <c r="M83" s="98"/>
      <c r="N83" s="69"/>
      <c r="O83" s="69"/>
      <c r="P83" s="91"/>
      <c r="Q83" s="93"/>
    </row>
    <row r="84" spans="1:17" ht="19" customHeight="1" x14ac:dyDescent="0.35">
      <c r="A84" s="86"/>
      <c r="B84" s="109"/>
      <c r="C84" s="70"/>
      <c r="D84" s="111"/>
      <c r="E84" s="70"/>
      <c r="F84" s="111"/>
      <c r="G84" s="12" t="s">
        <v>20</v>
      </c>
      <c r="H84" s="12" t="s">
        <v>18</v>
      </c>
      <c r="I84" s="12">
        <v>1</v>
      </c>
      <c r="J84" s="17">
        <v>16000</v>
      </c>
      <c r="K84" s="18">
        <f t="shared" si="5"/>
        <v>16000</v>
      </c>
      <c r="L84" s="96"/>
      <c r="M84" s="99"/>
      <c r="N84" s="70"/>
      <c r="O84" s="70"/>
      <c r="P84" s="91"/>
      <c r="Q84" s="93"/>
    </row>
    <row r="85" spans="1:17" ht="35" customHeight="1" x14ac:dyDescent="0.35">
      <c r="A85" s="87" t="s">
        <v>154</v>
      </c>
      <c r="B85" s="87"/>
      <c r="C85" s="87"/>
      <c r="D85" s="87"/>
      <c r="E85" s="87"/>
      <c r="F85" s="87"/>
      <c r="G85" s="87"/>
      <c r="H85" s="87"/>
      <c r="I85" s="87"/>
      <c r="J85" s="87"/>
      <c r="K85" s="87"/>
      <c r="L85" s="87"/>
      <c r="M85" s="87"/>
      <c r="N85" s="87"/>
      <c r="O85" s="87"/>
      <c r="P85" s="87"/>
      <c r="Q85" s="87"/>
    </row>
    <row r="86" spans="1:17" ht="27" customHeight="1" x14ac:dyDescent="0.35">
      <c r="A86" s="84" t="s">
        <v>208</v>
      </c>
      <c r="B86" s="55" t="s">
        <v>112</v>
      </c>
      <c r="C86" s="79" t="s">
        <v>113</v>
      </c>
      <c r="D86" s="55" t="s">
        <v>114</v>
      </c>
      <c r="E86" s="79" t="s">
        <v>115</v>
      </c>
      <c r="F86" s="55" t="s">
        <v>5</v>
      </c>
      <c r="G86" s="80" t="s">
        <v>176</v>
      </c>
      <c r="H86" s="81"/>
      <c r="I86" s="81"/>
      <c r="J86" s="81"/>
      <c r="K86" s="81"/>
      <c r="L86" s="82"/>
      <c r="M86" s="113" t="s">
        <v>7</v>
      </c>
      <c r="N86" s="114" t="s">
        <v>116</v>
      </c>
      <c r="O86" s="115" t="s">
        <v>179</v>
      </c>
      <c r="P86" s="63" t="s">
        <v>210</v>
      </c>
      <c r="Q86" s="53" t="s">
        <v>209</v>
      </c>
    </row>
    <row r="87" spans="1:17" ht="61" customHeight="1" x14ac:dyDescent="0.35">
      <c r="A87" s="84"/>
      <c r="B87" s="53"/>
      <c r="C87" s="63"/>
      <c r="D87" s="53"/>
      <c r="E87" s="63"/>
      <c r="F87" s="53"/>
      <c r="G87" s="38" t="s">
        <v>0</v>
      </c>
      <c r="H87" s="38" t="s">
        <v>1</v>
      </c>
      <c r="I87" s="38" t="s">
        <v>2</v>
      </c>
      <c r="J87" s="9" t="s">
        <v>3</v>
      </c>
      <c r="K87" s="10" t="s">
        <v>4</v>
      </c>
      <c r="L87" s="10" t="s">
        <v>22</v>
      </c>
      <c r="M87" s="55"/>
      <c r="N87" s="57"/>
      <c r="O87" s="59"/>
      <c r="P87" s="63"/>
      <c r="Q87" s="53"/>
    </row>
    <row r="88" spans="1:17" ht="113" customHeight="1" x14ac:dyDescent="0.35">
      <c r="A88" s="7">
        <v>11</v>
      </c>
      <c r="B88" s="22" t="s">
        <v>155</v>
      </c>
      <c r="C88" s="15" t="s">
        <v>156</v>
      </c>
      <c r="D88" s="15" t="s">
        <v>197</v>
      </c>
      <c r="E88" s="15" t="s">
        <v>157</v>
      </c>
      <c r="F88" s="16" t="s">
        <v>91</v>
      </c>
      <c r="G88" s="23" t="s">
        <v>61</v>
      </c>
      <c r="H88" s="23" t="s">
        <v>9</v>
      </c>
      <c r="I88" s="12">
        <v>15</v>
      </c>
      <c r="J88" s="17">
        <v>135000</v>
      </c>
      <c r="K88" s="18">
        <f>J88*I88</f>
        <v>2025000</v>
      </c>
      <c r="L88" s="39">
        <f>K88</f>
        <v>2025000</v>
      </c>
      <c r="M88" s="20" t="s">
        <v>201</v>
      </c>
      <c r="N88" s="15" t="s">
        <v>202</v>
      </c>
      <c r="O88" s="15" t="s">
        <v>62</v>
      </c>
      <c r="P88" s="35"/>
      <c r="Q88" s="60" t="s">
        <v>239</v>
      </c>
    </row>
    <row r="89" spans="1:17" ht="19" customHeight="1" x14ac:dyDescent="0.35">
      <c r="A89" s="86">
        <v>12</v>
      </c>
      <c r="B89" s="71" t="s">
        <v>158</v>
      </c>
      <c r="C89" s="76" t="s">
        <v>159</v>
      </c>
      <c r="D89" s="68" t="s">
        <v>199</v>
      </c>
      <c r="E89" s="68" t="s">
        <v>160</v>
      </c>
      <c r="F89" s="112">
        <v>40</v>
      </c>
      <c r="G89" s="12" t="s">
        <v>66</v>
      </c>
      <c r="H89" s="12" t="s">
        <v>9</v>
      </c>
      <c r="I89" s="12">
        <v>40</v>
      </c>
      <c r="J89" s="17">
        <v>55350</v>
      </c>
      <c r="K89" s="18">
        <f>J89*I89</f>
        <v>2214000</v>
      </c>
      <c r="L89" s="94">
        <f>SUM(K89:K98)</f>
        <v>3482000</v>
      </c>
      <c r="M89" s="97" t="s">
        <v>200</v>
      </c>
      <c r="N89" s="68" t="s">
        <v>121</v>
      </c>
      <c r="O89" s="68" t="s">
        <v>93</v>
      </c>
      <c r="P89" s="91"/>
      <c r="Q89" s="61"/>
    </row>
    <row r="90" spans="1:17" ht="19" customHeight="1" x14ac:dyDescent="0.35">
      <c r="A90" s="86"/>
      <c r="B90" s="71"/>
      <c r="C90" s="76"/>
      <c r="D90" s="110"/>
      <c r="E90" s="69"/>
      <c r="F90" s="110"/>
      <c r="G90" s="12" t="s">
        <v>64</v>
      </c>
      <c r="H90" s="12" t="s">
        <v>9</v>
      </c>
      <c r="I90" s="12">
        <v>1</v>
      </c>
      <c r="J90" s="17">
        <v>200000</v>
      </c>
      <c r="K90" s="18">
        <f>J90*I90</f>
        <v>200000</v>
      </c>
      <c r="L90" s="95"/>
      <c r="M90" s="98"/>
      <c r="N90" s="69"/>
      <c r="O90" s="69"/>
      <c r="P90" s="91"/>
      <c r="Q90" s="61"/>
    </row>
    <row r="91" spans="1:17" ht="19" customHeight="1" x14ac:dyDescent="0.35">
      <c r="A91" s="86"/>
      <c r="B91" s="71"/>
      <c r="C91" s="76"/>
      <c r="D91" s="110"/>
      <c r="E91" s="69"/>
      <c r="F91" s="110"/>
      <c r="G91" s="12" t="s">
        <v>65</v>
      </c>
      <c r="H91" s="12" t="s">
        <v>9</v>
      </c>
      <c r="I91" s="12">
        <v>40</v>
      </c>
      <c r="J91" s="17">
        <v>5000</v>
      </c>
      <c r="K91" s="18">
        <f>J91*I91</f>
        <v>200000</v>
      </c>
      <c r="L91" s="95"/>
      <c r="M91" s="98"/>
      <c r="N91" s="69"/>
      <c r="O91" s="69"/>
      <c r="P91" s="91"/>
      <c r="Q91" s="61"/>
    </row>
    <row r="92" spans="1:17" ht="19" customHeight="1" x14ac:dyDescent="0.35">
      <c r="A92" s="86"/>
      <c r="B92" s="71"/>
      <c r="C92" s="76"/>
      <c r="D92" s="110"/>
      <c r="E92" s="69"/>
      <c r="F92" s="110"/>
      <c r="G92" s="12" t="s">
        <v>59</v>
      </c>
      <c r="H92" s="12" t="s">
        <v>9</v>
      </c>
      <c r="I92" s="12">
        <v>41</v>
      </c>
      <c r="J92" s="17">
        <v>17500</v>
      </c>
      <c r="K92" s="18">
        <f>J92*I92</f>
        <v>717500</v>
      </c>
      <c r="L92" s="95"/>
      <c r="M92" s="98"/>
      <c r="N92" s="69"/>
      <c r="O92" s="69"/>
      <c r="P92" s="91"/>
      <c r="Q92" s="61"/>
    </row>
    <row r="93" spans="1:17" ht="19" customHeight="1" x14ac:dyDescent="0.35">
      <c r="A93" s="86"/>
      <c r="B93" s="71"/>
      <c r="C93" s="76"/>
      <c r="D93" s="110"/>
      <c r="E93" s="69"/>
      <c r="F93" s="110"/>
      <c r="G93" s="12" t="s">
        <v>75</v>
      </c>
      <c r="H93" s="12" t="s">
        <v>12</v>
      </c>
      <c r="I93" s="12">
        <v>1</v>
      </c>
      <c r="J93" s="17">
        <v>29700</v>
      </c>
      <c r="K93" s="18">
        <f t="shared" ref="K93:K98" si="6">I93*J93</f>
        <v>29700</v>
      </c>
      <c r="L93" s="95"/>
      <c r="M93" s="98"/>
      <c r="N93" s="69"/>
      <c r="O93" s="69"/>
      <c r="P93" s="91"/>
      <c r="Q93" s="61"/>
    </row>
    <row r="94" spans="1:17" ht="19" customHeight="1" x14ac:dyDescent="0.35">
      <c r="A94" s="86"/>
      <c r="B94" s="71"/>
      <c r="C94" s="76"/>
      <c r="D94" s="110"/>
      <c r="E94" s="69"/>
      <c r="F94" s="110"/>
      <c r="G94" s="12" t="s">
        <v>74</v>
      </c>
      <c r="H94" s="12" t="s">
        <v>12</v>
      </c>
      <c r="I94" s="12">
        <v>1</v>
      </c>
      <c r="J94" s="17">
        <v>10800</v>
      </c>
      <c r="K94" s="18">
        <f t="shared" si="6"/>
        <v>10800</v>
      </c>
      <c r="L94" s="95"/>
      <c r="M94" s="98"/>
      <c r="N94" s="69"/>
      <c r="O94" s="69"/>
      <c r="P94" s="91"/>
      <c r="Q94" s="61"/>
    </row>
    <row r="95" spans="1:17" ht="19" customHeight="1" x14ac:dyDescent="0.35">
      <c r="A95" s="86"/>
      <c r="B95" s="71"/>
      <c r="C95" s="76"/>
      <c r="D95" s="110"/>
      <c r="E95" s="69"/>
      <c r="F95" s="110"/>
      <c r="G95" s="12" t="s">
        <v>15</v>
      </c>
      <c r="H95" s="12" t="s">
        <v>16</v>
      </c>
      <c r="I95" s="12">
        <v>1</v>
      </c>
      <c r="J95" s="17">
        <v>48000</v>
      </c>
      <c r="K95" s="18">
        <f t="shared" si="6"/>
        <v>48000</v>
      </c>
      <c r="L95" s="95"/>
      <c r="M95" s="98"/>
      <c r="N95" s="69"/>
      <c r="O95" s="69"/>
      <c r="P95" s="91"/>
      <c r="Q95" s="61"/>
    </row>
    <row r="96" spans="1:17" ht="19" customHeight="1" x14ac:dyDescent="0.35">
      <c r="A96" s="86"/>
      <c r="B96" s="71"/>
      <c r="C96" s="76"/>
      <c r="D96" s="110"/>
      <c r="E96" s="69"/>
      <c r="F96" s="110"/>
      <c r="G96" s="12" t="s">
        <v>17</v>
      </c>
      <c r="H96" s="12" t="s">
        <v>18</v>
      </c>
      <c r="I96" s="12">
        <v>1</v>
      </c>
      <c r="J96" s="17">
        <v>32000</v>
      </c>
      <c r="K96" s="18">
        <f t="shared" si="6"/>
        <v>32000</v>
      </c>
      <c r="L96" s="95"/>
      <c r="M96" s="98"/>
      <c r="N96" s="69"/>
      <c r="O96" s="69"/>
      <c r="P96" s="91"/>
      <c r="Q96" s="61"/>
    </row>
    <row r="97" spans="1:17" ht="19" customHeight="1" x14ac:dyDescent="0.35">
      <c r="A97" s="86"/>
      <c r="B97" s="71"/>
      <c r="C97" s="76"/>
      <c r="D97" s="110"/>
      <c r="E97" s="69"/>
      <c r="F97" s="110"/>
      <c r="G97" s="12" t="s">
        <v>19</v>
      </c>
      <c r="H97" s="12" t="s">
        <v>18</v>
      </c>
      <c r="I97" s="12">
        <v>1</v>
      </c>
      <c r="J97" s="17">
        <v>14000</v>
      </c>
      <c r="K97" s="18">
        <f t="shared" si="6"/>
        <v>14000</v>
      </c>
      <c r="L97" s="95"/>
      <c r="M97" s="98"/>
      <c r="N97" s="69"/>
      <c r="O97" s="69"/>
      <c r="P97" s="91"/>
      <c r="Q97" s="61"/>
    </row>
    <row r="98" spans="1:17" ht="73" customHeight="1" x14ac:dyDescent="0.35">
      <c r="A98" s="86"/>
      <c r="B98" s="71"/>
      <c r="C98" s="76"/>
      <c r="D98" s="111"/>
      <c r="E98" s="70"/>
      <c r="F98" s="111"/>
      <c r="G98" s="12" t="s">
        <v>20</v>
      </c>
      <c r="H98" s="12" t="s">
        <v>18</v>
      </c>
      <c r="I98" s="12">
        <v>1</v>
      </c>
      <c r="J98" s="17">
        <v>16000</v>
      </c>
      <c r="K98" s="18">
        <f t="shared" si="6"/>
        <v>16000</v>
      </c>
      <c r="L98" s="96"/>
      <c r="M98" s="99"/>
      <c r="N98" s="70"/>
      <c r="O98" s="70"/>
      <c r="P98" s="91"/>
      <c r="Q98" s="61"/>
    </row>
    <row r="99" spans="1:17" ht="19" customHeight="1" x14ac:dyDescent="0.35">
      <c r="A99" s="86">
        <v>13</v>
      </c>
      <c r="B99" s="76" t="s">
        <v>161</v>
      </c>
      <c r="C99" s="71" t="s">
        <v>162</v>
      </c>
      <c r="D99" s="68" t="s">
        <v>241</v>
      </c>
      <c r="E99" s="68" t="s">
        <v>163</v>
      </c>
      <c r="F99" s="68" t="s">
        <v>89</v>
      </c>
      <c r="G99" s="12" t="s">
        <v>6</v>
      </c>
      <c r="H99" s="12" t="s">
        <v>9</v>
      </c>
      <c r="I99" s="12">
        <v>30</v>
      </c>
      <c r="J99" s="17">
        <v>9500</v>
      </c>
      <c r="K99" s="18">
        <f>J99*I99</f>
        <v>285000</v>
      </c>
      <c r="L99" s="72">
        <f>SUM(K99:K102)</f>
        <v>4848000</v>
      </c>
      <c r="M99" s="52" t="s">
        <v>188</v>
      </c>
      <c r="N99" s="71" t="s">
        <v>194</v>
      </c>
      <c r="O99" s="71" t="s">
        <v>90</v>
      </c>
      <c r="P99" s="91"/>
      <c r="Q99" s="61"/>
    </row>
    <row r="100" spans="1:17" ht="19" customHeight="1" x14ac:dyDescent="0.35">
      <c r="A100" s="86"/>
      <c r="B100" s="76"/>
      <c r="C100" s="71"/>
      <c r="D100" s="69"/>
      <c r="E100" s="69"/>
      <c r="F100" s="69"/>
      <c r="G100" s="12" t="s">
        <v>60</v>
      </c>
      <c r="H100" s="12" t="s">
        <v>9</v>
      </c>
      <c r="I100" s="12">
        <v>20</v>
      </c>
      <c r="J100" s="17">
        <v>10800</v>
      </c>
      <c r="K100" s="18">
        <f>J100*I100</f>
        <v>216000</v>
      </c>
      <c r="L100" s="72"/>
      <c r="M100" s="52"/>
      <c r="N100" s="71"/>
      <c r="O100" s="71"/>
      <c r="P100" s="91"/>
      <c r="Q100" s="61"/>
    </row>
    <row r="101" spans="1:17" ht="19" customHeight="1" x14ac:dyDescent="0.35">
      <c r="A101" s="86"/>
      <c r="B101" s="76"/>
      <c r="C101" s="71"/>
      <c r="D101" s="69"/>
      <c r="E101" s="69"/>
      <c r="F101" s="69"/>
      <c r="G101" s="12" t="s">
        <v>69</v>
      </c>
      <c r="H101" s="12" t="s">
        <v>9</v>
      </c>
      <c r="I101" s="12">
        <v>10</v>
      </c>
      <c r="J101" s="17">
        <v>29700</v>
      </c>
      <c r="K101" s="18">
        <f>J101*I101</f>
        <v>297000</v>
      </c>
      <c r="L101" s="72"/>
      <c r="M101" s="52"/>
      <c r="N101" s="71"/>
      <c r="O101" s="71"/>
      <c r="P101" s="91"/>
      <c r="Q101" s="61"/>
    </row>
    <row r="102" spans="1:17" ht="143" customHeight="1" x14ac:dyDescent="0.35">
      <c r="A102" s="86"/>
      <c r="B102" s="76"/>
      <c r="C102" s="71"/>
      <c r="D102" s="70"/>
      <c r="E102" s="70"/>
      <c r="F102" s="70"/>
      <c r="G102" s="12" t="s">
        <v>70</v>
      </c>
      <c r="H102" s="12" t="s">
        <v>9</v>
      </c>
      <c r="I102" s="12">
        <v>30</v>
      </c>
      <c r="J102" s="17">
        <v>135000</v>
      </c>
      <c r="K102" s="18">
        <f>J102*I102</f>
        <v>4050000</v>
      </c>
      <c r="L102" s="72"/>
      <c r="M102" s="52"/>
      <c r="N102" s="71"/>
      <c r="O102" s="71"/>
      <c r="P102" s="91"/>
      <c r="Q102" s="61"/>
    </row>
    <row r="103" spans="1:17" ht="19" customHeight="1" x14ac:dyDescent="0.35">
      <c r="A103" s="86">
        <v>14</v>
      </c>
      <c r="B103" s="49" t="s">
        <v>164</v>
      </c>
      <c r="C103" s="49" t="s">
        <v>165</v>
      </c>
      <c r="D103" s="65" t="s">
        <v>203</v>
      </c>
      <c r="E103" s="65" t="s">
        <v>166</v>
      </c>
      <c r="F103" s="65" t="s">
        <v>104</v>
      </c>
      <c r="G103" s="12" t="s">
        <v>42</v>
      </c>
      <c r="H103" s="23" t="s">
        <v>9</v>
      </c>
      <c r="I103" s="23">
        <v>80</v>
      </c>
      <c r="J103" s="30">
        <v>9500</v>
      </c>
      <c r="K103" s="31">
        <f t="shared" ref="K103:K110" si="7">J103*I103</f>
        <v>760000</v>
      </c>
      <c r="L103" s="51">
        <f>SUM(K103:K110)</f>
        <v>1843450</v>
      </c>
      <c r="M103" s="52" t="s">
        <v>204</v>
      </c>
      <c r="N103" s="49" t="s">
        <v>234</v>
      </c>
      <c r="O103" s="49" t="s">
        <v>103</v>
      </c>
      <c r="P103" s="91"/>
      <c r="Q103" s="61"/>
    </row>
    <row r="104" spans="1:17" ht="19" customHeight="1" x14ac:dyDescent="0.35">
      <c r="A104" s="86"/>
      <c r="B104" s="49"/>
      <c r="C104" s="49"/>
      <c r="D104" s="66"/>
      <c r="E104" s="50"/>
      <c r="F104" s="50"/>
      <c r="G104" s="12" t="s">
        <v>40</v>
      </c>
      <c r="H104" s="23" t="s">
        <v>9</v>
      </c>
      <c r="I104" s="23">
        <v>40</v>
      </c>
      <c r="J104" s="30">
        <v>17500</v>
      </c>
      <c r="K104" s="31">
        <f t="shared" si="7"/>
        <v>700000</v>
      </c>
      <c r="L104" s="51"/>
      <c r="M104" s="52"/>
      <c r="N104" s="49"/>
      <c r="O104" s="49"/>
      <c r="P104" s="91"/>
      <c r="Q104" s="61"/>
    </row>
    <row r="105" spans="1:17" ht="19" customHeight="1" x14ac:dyDescent="0.35">
      <c r="A105" s="86"/>
      <c r="B105" s="49"/>
      <c r="C105" s="49"/>
      <c r="D105" s="66"/>
      <c r="E105" s="50"/>
      <c r="F105" s="50"/>
      <c r="G105" s="12" t="s">
        <v>85</v>
      </c>
      <c r="H105" s="23" t="s">
        <v>86</v>
      </c>
      <c r="I105" s="23">
        <v>5</v>
      </c>
      <c r="J105" s="30">
        <v>10800</v>
      </c>
      <c r="K105" s="31">
        <f t="shared" si="7"/>
        <v>54000</v>
      </c>
      <c r="L105" s="51"/>
      <c r="M105" s="52"/>
      <c r="N105" s="49"/>
      <c r="O105" s="49"/>
      <c r="P105" s="91"/>
      <c r="Q105" s="61"/>
    </row>
    <row r="106" spans="1:17" ht="19" customHeight="1" x14ac:dyDescent="0.35">
      <c r="A106" s="86"/>
      <c r="B106" s="49"/>
      <c r="C106" s="49"/>
      <c r="D106" s="66"/>
      <c r="E106" s="50"/>
      <c r="F106" s="50"/>
      <c r="G106" s="12" t="s">
        <v>87</v>
      </c>
      <c r="H106" s="23" t="s">
        <v>9</v>
      </c>
      <c r="I106" s="23">
        <v>5</v>
      </c>
      <c r="J106" s="30">
        <v>43890</v>
      </c>
      <c r="K106" s="31">
        <f t="shared" si="7"/>
        <v>219450</v>
      </c>
      <c r="L106" s="51"/>
      <c r="M106" s="52"/>
      <c r="N106" s="49"/>
      <c r="O106" s="49"/>
      <c r="P106" s="91"/>
      <c r="Q106" s="61"/>
    </row>
    <row r="107" spans="1:17" ht="19" customHeight="1" x14ac:dyDescent="0.35">
      <c r="A107" s="86"/>
      <c r="B107" s="49"/>
      <c r="C107" s="49"/>
      <c r="D107" s="66"/>
      <c r="E107" s="50"/>
      <c r="F107" s="50"/>
      <c r="G107" s="12" t="s">
        <v>15</v>
      </c>
      <c r="H107" s="23" t="s">
        <v>16</v>
      </c>
      <c r="I107" s="23">
        <v>1</v>
      </c>
      <c r="J107" s="17">
        <v>48000</v>
      </c>
      <c r="K107" s="31">
        <f t="shared" si="7"/>
        <v>48000</v>
      </c>
      <c r="L107" s="51"/>
      <c r="M107" s="52"/>
      <c r="N107" s="49"/>
      <c r="O107" s="49"/>
      <c r="P107" s="91"/>
      <c r="Q107" s="61"/>
    </row>
    <row r="108" spans="1:17" ht="19" customHeight="1" x14ac:dyDescent="0.35">
      <c r="A108" s="86"/>
      <c r="B108" s="49"/>
      <c r="C108" s="49"/>
      <c r="D108" s="66"/>
      <c r="E108" s="50"/>
      <c r="F108" s="50"/>
      <c r="G108" s="12" t="s">
        <v>17</v>
      </c>
      <c r="H108" s="23" t="s">
        <v>9</v>
      </c>
      <c r="I108" s="23">
        <v>1</v>
      </c>
      <c r="J108" s="17">
        <v>32000</v>
      </c>
      <c r="K108" s="31">
        <f t="shared" si="7"/>
        <v>32000</v>
      </c>
      <c r="L108" s="51"/>
      <c r="M108" s="52"/>
      <c r="N108" s="49"/>
      <c r="O108" s="49"/>
      <c r="P108" s="91"/>
      <c r="Q108" s="61"/>
    </row>
    <row r="109" spans="1:17" ht="19" customHeight="1" x14ac:dyDescent="0.35">
      <c r="A109" s="86"/>
      <c r="B109" s="49"/>
      <c r="C109" s="49"/>
      <c r="D109" s="66"/>
      <c r="E109" s="50"/>
      <c r="F109" s="50"/>
      <c r="G109" s="12" t="s">
        <v>19</v>
      </c>
      <c r="H109" s="23" t="s">
        <v>9</v>
      </c>
      <c r="I109" s="23">
        <v>1</v>
      </c>
      <c r="J109" s="17">
        <v>14000</v>
      </c>
      <c r="K109" s="31">
        <f t="shared" si="7"/>
        <v>14000</v>
      </c>
      <c r="L109" s="51"/>
      <c r="M109" s="52"/>
      <c r="N109" s="49"/>
      <c r="O109" s="49"/>
      <c r="P109" s="91"/>
      <c r="Q109" s="61"/>
    </row>
    <row r="110" spans="1:17" ht="84" customHeight="1" x14ac:dyDescent="0.35">
      <c r="A110" s="86"/>
      <c r="B110" s="49"/>
      <c r="C110" s="49"/>
      <c r="D110" s="67"/>
      <c r="E110" s="48"/>
      <c r="F110" s="48"/>
      <c r="G110" s="12" t="s">
        <v>20</v>
      </c>
      <c r="H110" s="23" t="s">
        <v>9</v>
      </c>
      <c r="I110" s="23">
        <v>1</v>
      </c>
      <c r="J110" s="17">
        <v>16000</v>
      </c>
      <c r="K110" s="31">
        <f t="shared" si="7"/>
        <v>16000</v>
      </c>
      <c r="L110" s="51"/>
      <c r="M110" s="52"/>
      <c r="N110" s="49"/>
      <c r="O110" s="49"/>
      <c r="P110" s="91"/>
      <c r="Q110" s="62"/>
    </row>
    <row r="111" spans="1:17" ht="32" customHeight="1" x14ac:dyDescent="0.35">
      <c r="A111" s="87" t="s">
        <v>167</v>
      </c>
      <c r="B111" s="87"/>
      <c r="C111" s="87"/>
      <c r="D111" s="87"/>
      <c r="E111" s="87"/>
      <c r="F111" s="87"/>
      <c r="G111" s="87"/>
      <c r="H111" s="87"/>
      <c r="I111" s="87"/>
      <c r="J111" s="87"/>
      <c r="K111" s="87"/>
      <c r="L111" s="87"/>
      <c r="M111" s="87"/>
      <c r="N111" s="87"/>
      <c r="O111" s="87"/>
      <c r="P111" s="87"/>
      <c r="Q111" s="87"/>
    </row>
    <row r="112" spans="1:17" ht="25" customHeight="1" x14ac:dyDescent="0.35">
      <c r="A112" s="84" t="s">
        <v>208</v>
      </c>
      <c r="B112" s="55" t="s">
        <v>112</v>
      </c>
      <c r="C112" s="79" t="s">
        <v>113</v>
      </c>
      <c r="D112" s="55" t="s">
        <v>114</v>
      </c>
      <c r="E112" s="79" t="s">
        <v>115</v>
      </c>
      <c r="F112" s="55" t="s">
        <v>5</v>
      </c>
      <c r="G112" s="78" t="s">
        <v>176</v>
      </c>
      <c r="H112" s="78"/>
      <c r="I112" s="78"/>
      <c r="J112" s="78"/>
      <c r="K112" s="78"/>
      <c r="L112" s="78"/>
      <c r="M112" s="113" t="s">
        <v>7</v>
      </c>
      <c r="N112" s="114" t="s">
        <v>116</v>
      </c>
      <c r="O112" s="115" t="s">
        <v>179</v>
      </c>
      <c r="P112" s="63" t="s">
        <v>210</v>
      </c>
      <c r="Q112" s="53" t="s">
        <v>209</v>
      </c>
    </row>
    <row r="113" spans="1:17" ht="80" customHeight="1" x14ac:dyDescent="0.35">
      <c r="A113" s="84"/>
      <c r="B113" s="53"/>
      <c r="C113" s="63"/>
      <c r="D113" s="53"/>
      <c r="E113" s="63"/>
      <c r="F113" s="53"/>
      <c r="G113" s="8" t="s">
        <v>0</v>
      </c>
      <c r="H113" s="8" t="s">
        <v>1</v>
      </c>
      <c r="I113" s="8" t="s">
        <v>2</v>
      </c>
      <c r="J113" s="9" t="s">
        <v>3</v>
      </c>
      <c r="K113" s="10" t="s">
        <v>4</v>
      </c>
      <c r="L113" s="10" t="s">
        <v>22</v>
      </c>
      <c r="M113" s="55"/>
      <c r="N113" s="57"/>
      <c r="O113" s="59"/>
      <c r="P113" s="63"/>
      <c r="Q113" s="53"/>
    </row>
    <row r="114" spans="1:17" ht="19" customHeight="1" x14ac:dyDescent="0.35">
      <c r="A114" s="86">
        <v>15</v>
      </c>
      <c r="B114" s="49" t="s">
        <v>168</v>
      </c>
      <c r="C114" s="65" t="s">
        <v>169</v>
      </c>
      <c r="D114" s="65" t="s">
        <v>170</v>
      </c>
      <c r="E114" s="65" t="s">
        <v>171</v>
      </c>
      <c r="F114" s="65" t="s">
        <v>98</v>
      </c>
      <c r="G114" s="11" t="s">
        <v>97</v>
      </c>
      <c r="H114" s="11" t="s">
        <v>9</v>
      </c>
      <c r="I114" s="11">
        <v>18</v>
      </c>
      <c r="J114" s="24">
        <v>17500</v>
      </c>
      <c r="K114" s="29">
        <f t="shared" ref="K114:K120" si="8">J114*I114</f>
        <v>315000</v>
      </c>
      <c r="L114" s="51">
        <f>SUM(K114:K120)</f>
        <v>3251900</v>
      </c>
      <c r="M114" s="52" t="s">
        <v>172</v>
      </c>
      <c r="N114" s="49" t="s">
        <v>205</v>
      </c>
      <c r="O114" s="49" t="s">
        <v>99</v>
      </c>
      <c r="P114" s="91"/>
      <c r="Q114" s="60" t="s">
        <v>240</v>
      </c>
    </row>
    <row r="115" spans="1:17" ht="19" customHeight="1" x14ac:dyDescent="0.35">
      <c r="A115" s="86"/>
      <c r="B115" s="49"/>
      <c r="C115" s="50"/>
      <c r="D115" s="50"/>
      <c r="E115" s="50"/>
      <c r="F115" s="50"/>
      <c r="G115" s="11" t="s">
        <v>44</v>
      </c>
      <c r="H115" s="11" t="s">
        <v>12</v>
      </c>
      <c r="I115" s="11">
        <v>18</v>
      </c>
      <c r="J115" s="24">
        <v>10800</v>
      </c>
      <c r="K115" s="29">
        <f t="shared" si="8"/>
        <v>194400</v>
      </c>
      <c r="L115" s="51"/>
      <c r="M115" s="52"/>
      <c r="N115" s="49"/>
      <c r="O115" s="49"/>
      <c r="P115" s="91"/>
      <c r="Q115" s="122"/>
    </row>
    <row r="116" spans="1:17" ht="19" customHeight="1" x14ac:dyDescent="0.35">
      <c r="A116" s="86"/>
      <c r="B116" s="49"/>
      <c r="C116" s="50"/>
      <c r="D116" s="50"/>
      <c r="E116" s="50"/>
      <c r="F116" s="50"/>
      <c r="G116" s="11" t="s">
        <v>15</v>
      </c>
      <c r="H116" s="11" t="s">
        <v>16</v>
      </c>
      <c r="I116" s="11">
        <v>1</v>
      </c>
      <c r="J116" s="24">
        <v>48000</v>
      </c>
      <c r="K116" s="29">
        <f t="shared" si="8"/>
        <v>48000</v>
      </c>
      <c r="L116" s="51"/>
      <c r="M116" s="52"/>
      <c r="N116" s="49"/>
      <c r="O116" s="49"/>
      <c r="P116" s="91"/>
      <c r="Q116" s="122"/>
    </row>
    <row r="117" spans="1:17" ht="19" customHeight="1" x14ac:dyDescent="0.35">
      <c r="A117" s="86"/>
      <c r="B117" s="49"/>
      <c r="C117" s="50"/>
      <c r="D117" s="50"/>
      <c r="E117" s="50"/>
      <c r="F117" s="50"/>
      <c r="G117" s="11" t="s">
        <v>17</v>
      </c>
      <c r="H117" s="11" t="s">
        <v>18</v>
      </c>
      <c r="I117" s="11">
        <v>1</v>
      </c>
      <c r="J117" s="24">
        <v>32000</v>
      </c>
      <c r="K117" s="29">
        <f t="shared" si="8"/>
        <v>32000</v>
      </c>
      <c r="L117" s="51"/>
      <c r="M117" s="52"/>
      <c r="N117" s="49"/>
      <c r="O117" s="49"/>
      <c r="P117" s="91"/>
      <c r="Q117" s="122"/>
    </row>
    <row r="118" spans="1:17" ht="19" customHeight="1" x14ac:dyDescent="0.35">
      <c r="A118" s="86"/>
      <c r="B118" s="49"/>
      <c r="C118" s="50"/>
      <c r="D118" s="50"/>
      <c r="E118" s="50"/>
      <c r="F118" s="50"/>
      <c r="G118" s="11" t="s">
        <v>19</v>
      </c>
      <c r="H118" s="11" t="s">
        <v>18</v>
      </c>
      <c r="I118" s="11">
        <v>1</v>
      </c>
      <c r="J118" s="24">
        <v>14000</v>
      </c>
      <c r="K118" s="29">
        <f t="shared" si="8"/>
        <v>14000</v>
      </c>
      <c r="L118" s="51"/>
      <c r="M118" s="52"/>
      <c r="N118" s="49"/>
      <c r="O118" s="49"/>
      <c r="P118" s="91"/>
      <c r="Q118" s="122"/>
    </row>
    <row r="119" spans="1:17" ht="92" customHeight="1" x14ac:dyDescent="0.35">
      <c r="A119" s="86"/>
      <c r="B119" s="49"/>
      <c r="C119" s="48"/>
      <c r="D119" s="48"/>
      <c r="E119" s="48"/>
      <c r="F119" s="48"/>
      <c r="G119" s="11" t="s">
        <v>20</v>
      </c>
      <c r="H119" s="11" t="s">
        <v>18</v>
      </c>
      <c r="I119" s="11">
        <v>1</v>
      </c>
      <c r="J119" s="24">
        <v>16000</v>
      </c>
      <c r="K119" s="29">
        <f t="shared" si="8"/>
        <v>16000</v>
      </c>
      <c r="L119" s="51"/>
      <c r="M119" s="52"/>
      <c r="N119" s="49"/>
      <c r="O119" s="49"/>
      <c r="P119" s="91"/>
      <c r="Q119" s="122"/>
    </row>
    <row r="120" spans="1:17" ht="19" customHeight="1" x14ac:dyDescent="0.35">
      <c r="A120" s="86">
        <v>16</v>
      </c>
      <c r="B120" s="49" t="s">
        <v>206</v>
      </c>
      <c r="C120" s="49" t="s">
        <v>173</v>
      </c>
      <c r="D120" s="65" t="s">
        <v>174</v>
      </c>
      <c r="E120" s="65" t="s">
        <v>207</v>
      </c>
      <c r="F120" s="65" t="s">
        <v>100</v>
      </c>
      <c r="G120" s="101" t="s">
        <v>101</v>
      </c>
      <c r="H120" s="101" t="s">
        <v>9</v>
      </c>
      <c r="I120" s="101">
        <v>500</v>
      </c>
      <c r="J120" s="104">
        <v>5265</v>
      </c>
      <c r="K120" s="118">
        <f t="shared" si="8"/>
        <v>2632500</v>
      </c>
      <c r="L120" s="121">
        <f>K120</f>
        <v>2632500</v>
      </c>
      <c r="M120" s="52" t="s">
        <v>175</v>
      </c>
      <c r="N120" s="49" t="s">
        <v>121</v>
      </c>
      <c r="O120" s="49" t="s">
        <v>102</v>
      </c>
      <c r="P120" s="91"/>
      <c r="Q120" s="122"/>
    </row>
    <row r="121" spans="1:17" ht="19" customHeight="1" x14ac:dyDescent="0.35">
      <c r="A121" s="86"/>
      <c r="B121" s="49"/>
      <c r="C121" s="49"/>
      <c r="D121" s="50"/>
      <c r="E121" s="50"/>
      <c r="F121" s="50"/>
      <c r="G121" s="102"/>
      <c r="H121" s="102"/>
      <c r="I121" s="102"/>
      <c r="J121" s="105"/>
      <c r="K121" s="119"/>
      <c r="L121" s="121"/>
      <c r="M121" s="52"/>
      <c r="N121" s="49"/>
      <c r="O121" s="49"/>
      <c r="P121" s="91"/>
      <c r="Q121" s="122"/>
    </row>
    <row r="122" spans="1:17" ht="19" customHeight="1" x14ac:dyDescent="0.35">
      <c r="A122" s="86"/>
      <c r="B122" s="49"/>
      <c r="C122" s="49"/>
      <c r="D122" s="50"/>
      <c r="E122" s="50"/>
      <c r="F122" s="50"/>
      <c r="G122" s="102"/>
      <c r="H122" s="102"/>
      <c r="I122" s="102"/>
      <c r="J122" s="105"/>
      <c r="K122" s="119"/>
      <c r="L122" s="121"/>
      <c r="M122" s="52"/>
      <c r="N122" s="49"/>
      <c r="O122" s="49"/>
      <c r="P122" s="91"/>
      <c r="Q122" s="122"/>
    </row>
    <row r="123" spans="1:17" ht="19" customHeight="1" x14ac:dyDescent="0.35">
      <c r="A123" s="86"/>
      <c r="B123" s="49"/>
      <c r="C123" s="49"/>
      <c r="D123" s="50"/>
      <c r="E123" s="50"/>
      <c r="F123" s="50"/>
      <c r="G123" s="102"/>
      <c r="H123" s="102"/>
      <c r="I123" s="102"/>
      <c r="J123" s="105"/>
      <c r="K123" s="119"/>
      <c r="L123" s="121"/>
      <c r="M123" s="52"/>
      <c r="N123" s="49"/>
      <c r="O123" s="49"/>
      <c r="P123" s="91"/>
      <c r="Q123" s="122"/>
    </row>
    <row r="124" spans="1:17" ht="19" customHeight="1" x14ac:dyDescent="0.35">
      <c r="A124" s="86"/>
      <c r="B124" s="49"/>
      <c r="C124" s="49"/>
      <c r="D124" s="50"/>
      <c r="E124" s="50"/>
      <c r="F124" s="50"/>
      <c r="G124" s="102"/>
      <c r="H124" s="102"/>
      <c r="I124" s="102"/>
      <c r="J124" s="105"/>
      <c r="K124" s="119"/>
      <c r="L124" s="121"/>
      <c r="M124" s="52"/>
      <c r="N124" s="49"/>
      <c r="O124" s="49"/>
      <c r="P124" s="91"/>
      <c r="Q124" s="122"/>
    </row>
    <row r="125" spans="1:17" ht="131.5" customHeight="1" x14ac:dyDescent="0.35">
      <c r="A125" s="86"/>
      <c r="B125" s="49"/>
      <c r="C125" s="49"/>
      <c r="D125" s="48"/>
      <c r="E125" s="48"/>
      <c r="F125" s="48"/>
      <c r="G125" s="103"/>
      <c r="H125" s="103"/>
      <c r="I125" s="103"/>
      <c r="J125" s="106"/>
      <c r="K125" s="120"/>
      <c r="L125" s="121"/>
      <c r="M125" s="52"/>
      <c r="N125" s="49"/>
      <c r="O125" s="49"/>
      <c r="P125" s="91"/>
      <c r="Q125" s="122"/>
    </row>
    <row r="126" spans="1:17" ht="19" customHeight="1" x14ac:dyDescent="0.35">
      <c r="A126" s="124">
        <v>17</v>
      </c>
      <c r="B126" s="116" t="s">
        <v>231</v>
      </c>
      <c r="C126" s="116" t="s">
        <v>230</v>
      </c>
      <c r="D126" s="116" t="s">
        <v>229</v>
      </c>
      <c r="E126" s="116" t="s">
        <v>228</v>
      </c>
      <c r="F126" s="116">
        <v>17</v>
      </c>
      <c r="G126" s="1" t="s">
        <v>42</v>
      </c>
      <c r="H126" s="1" t="s">
        <v>9</v>
      </c>
      <c r="I126" s="1">
        <v>92</v>
      </c>
      <c r="J126" s="2">
        <v>9500</v>
      </c>
      <c r="K126" s="2">
        <f>J126*I126</f>
        <v>874000</v>
      </c>
      <c r="L126" s="127" t="s">
        <v>221</v>
      </c>
      <c r="M126" s="116" t="s">
        <v>211</v>
      </c>
      <c r="N126" s="116" t="s">
        <v>212</v>
      </c>
      <c r="O126" s="116" t="s">
        <v>51</v>
      </c>
      <c r="P126" s="126"/>
      <c r="Q126" s="122"/>
    </row>
    <row r="127" spans="1:17" ht="19" customHeight="1" x14ac:dyDescent="0.35">
      <c r="A127" s="124"/>
      <c r="B127" s="116"/>
      <c r="C127" s="116"/>
      <c r="D127" s="116"/>
      <c r="E127" s="116"/>
      <c r="F127" s="116"/>
      <c r="G127" s="1" t="s">
        <v>40</v>
      </c>
      <c r="H127" s="1" t="s">
        <v>9</v>
      </c>
      <c r="I127" s="1">
        <v>46</v>
      </c>
      <c r="J127" s="2">
        <v>17500</v>
      </c>
      <c r="K127" s="2">
        <f t="shared" ref="K127:K142" si="9">J127*I127</f>
        <v>805000</v>
      </c>
      <c r="L127" s="128"/>
      <c r="M127" s="116"/>
      <c r="N127" s="116"/>
      <c r="O127" s="116"/>
      <c r="P127" s="126"/>
      <c r="Q127" s="122"/>
    </row>
    <row r="128" spans="1:17" ht="19" customHeight="1" x14ac:dyDescent="0.35">
      <c r="A128" s="124"/>
      <c r="B128" s="116"/>
      <c r="C128" s="116"/>
      <c r="D128" s="116"/>
      <c r="E128" s="116"/>
      <c r="F128" s="116"/>
      <c r="G128" s="1" t="s">
        <v>44</v>
      </c>
      <c r="H128" s="1" t="s">
        <v>12</v>
      </c>
      <c r="I128" s="1">
        <v>34</v>
      </c>
      <c r="J128" s="2">
        <v>10800</v>
      </c>
      <c r="K128" s="2">
        <f t="shared" si="9"/>
        <v>367200</v>
      </c>
      <c r="L128" s="128"/>
      <c r="M128" s="116"/>
      <c r="N128" s="116"/>
      <c r="O128" s="116"/>
      <c r="P128" s="126"/>
      <c r="Q128" s="122"/>
    </row>
    <row r="129" spans="1:17" ht="19" customHeight="1" x14ac:dyDescent="0.35">
      <c r="A129" s="124"/>
      <c r="B129" s="116"/>
      <c r="C129" s="116"/>
      <c r="D129" s="116"/>
      <c r="E129" s="116"/>
      <c r="F129" s="116"/>
      <c r="G129" s="1" t="s">
        <v>45</v>
      </c>
      <c r="H129" s="1" t="s">
        <v>55</v>
      </c>
      <c r="I129" s="1">
        <v>2</v>
      </c>
      <c r="J129" s="2">
        <v>29700</v>
      </c>
      <c r="K129" s="2">
        <f t="shared" si="9"/>
        <v>59400</v>
      </c>
      <c r="L129" s="128"/>
      <c r="M129" s="116"/>
      <c r="N129" s="116"/>
      <c r="O129" s="116"/>
      <c r="P129" s="126"/>
      <c r="Q129" s="122"/>
    </row>
    <row r="130" spans="1:17" ht="19" customHeight="1" x14ac:dyDescent="0.35">
      <c r="A130" s="124"/>
      <c r="B130" s="116"/>
      <c r="C130" s="116"/>
      <c r="D130" s="116"/>
      <c r="E130" s="116"/>
      <c r="F130" s="116"/>
      <c r="G130" s="1" t="s">
        <v>46</v>
      </c>
      <c r="H130" s="1" t="s">
        <v>55</v>
      </c>
      <c r="I130" s="1">
        <v>2</v>
      </c>
      <c r="J130" s="2">
        <v>450000</v>
      </c>
      <c r="K130" s="2">
        <f t="shared" si="9"/>
        <v>900000</v>
      </c>
      <c r="L130" s="128"/>
      <c r="M130" s="116"/>
      <c r="N130" s="116"/>
      <c r="O130" s="116"/>
      <c r="P130" s="126"/>
      <c r="Q130" s="122"/>
    </row>
    <row r="131" spans="1:17" ht="19" customHeight="1" x14ac:dyDescent="0.35">
      <c r="A131" s="124"/>
      <c r="B131" s="116"/>
      <c r="C131" s="116"/>
      <c r="D131" s="116"/>
      <c r="E131" s="116"/>
      <c r="F131" s="116"/>
      <c r="G131" s="1" t="s">
        <v>47</v>
      </c>
      <c r="H131" s="1" t="s">
        <v>25</v>
      </c>
      <c r="I131" s="1">
        <v>4</v>
      </c>
      <c r="J131" s="2">
        <v>67500</v>
      </c>
      <c r="K131" s="2">
        <f t="shared" si="9"/>
        <v>270000</v>
      </c>
      <c r="L131" s="128"/>
      <c r="M131" s="116"/>
      <c r="N131" s="116"/>
      <c r="O131" s="116"/>
      <c r="P131" s="126"/>
      <c r="Q131" s="122"/>
    </row>
    <row r="132" spans="1:17" ht="19" customHeight="1" x14ac:dyDescent="0.35">
      <c r="A132" s="124"/>
      <c r="B132" s="116"/>
      <c r="C132" s="116"/>
      <c r="D132" s="116"/>
      <c r="E132" s="116"/>
      <c r="F132" s="116"/>
      <c r="G132" s="1" t="s">
        <v>48</v>
      </c>
      <c r="H132" s="1" t="s">
        <v>25</v>
      </c>
      <c r="I132" s="1">
        <v>4</v>
      </c>
      <c r="J132" s="2">
        <v>67500</v>
      </c>
      <c r="K132" s="2">
        <f t="shared" si="9"/>
        <v>270000</v>
      </c>
      <c r="L132" s="128"/>
      <c r="M132" s="116"/>
      <c r="N132" s="116"/>
      <c r="O132" s="116"/>
      <c r="P132" s="126"/>
      <c r="Q132" s="122"/>
    </row>
    <row r="133" spans="1:17" ht="19" customHeight="1" x14ac:dyDescent="0.35">
      <c r="A133" s="124"/>
      <c r="B133" s="116"/>
      <c r="C133" s="116"/>
      <c r="D133" s="116"/>
      <c r="E133" s="116"/>
      <c r="F133" s="116"/>
      <c r="G133" s="1" t="s">
        <v>49</v>
      </c>
      <c r="H133" s="1" t="s">
        <v>9</v>
      </c>
      <c r="I133" s="1">
        <v>4</v>
      </c>
      <c r="J133" s="2">
        <v>17500</v>
      </c>
      <c r="K133" s="2">
        <f t="shared" si="9"/>
        <v>70000</v>
      </c>
      <c r="L133" s="128"/>
      <c r="M133" s="116"/>
      <c r="N133" s="116"/>
      <c r="O133" s="116"/>
      <c r="P133" s="126"/>
      <c r="Q133" s="122"/>
    </row>
    <row r="134" spans="1:17" ht="19" customHeight="1" x14ac:dyDescent="0.35">
      <c r="A134" s="124"/>
      <c r="B134" s="116"/>
      <c r="C134" s="116"/>
      <c r="D134" s="116"/>
      <c r="E134" s="116"/>
      <c r="F134" s="116"/>
      <c r="G134" s="1" t="s">
        <v>50</v>
      </c>
      <c r="H134" s="1" t="s">
        <v>9</v>
      </c>
      <c r="I134" s="1">
        <v>4</v>
      </c>
      <c r="J134" s="2">
        <v>17500</v>
      </c>
      <c r="K134" s="2">
        <f t="shared" si="9"/>
        <v>70000</v>
      </c>
      <c r="L134" s="128"/>
      <c r="M134" s="116"/>
      <c r="N134" s="116"/>
      <c r="O134" s="116"/>
      <c r="P134" s="126"/>
      <c r="Q134" s="122"/>
    </row>
    <row r="135" spans="1:17" ht="19" customHeight="1" x14ac:dyDescent="0.35">
      <c r="A135" s="124"/>
      <c r="B135" s="116"/>
      <c r="C135" s="116"/>
      <c r="D135" s="116"/>
      <c r="E135" s="116"/>
      <c r="F135" s="116"/>
      <c r="G135" s="1" t="s">
        <v>52</v>
      </c>
      <c r="H135" s="1" t="s">
        <v>9</v>
      </c>
      <c r="I135" s="1">
        <v>4</v>
      </c>
      <c r="J135" s="2">
        <v>9500</v>
      </c>
      <c r="K135" s="2">
        <f t="shared" si="9"/>
        <v>38000</v>
      </c>
      <c r="L135" s="128"/>
      <c r="M135" s="116"/>
      <c r="N135" s="116"/>
      <c r="O135" s="116"/>
      <c r="P135" s="126"/>
      <c r="Q135" s="122"/>
    </row>
    <row r="136" spans="1:17" ht="19" customHeight="1" x14ac:dyDescent="0.35">
      <c r="A136" s="124"/>
      <c r="B136" s="116"/>
      <c r="C136" s="116"/>
      <c r="D136" s="116"/>
      <c r="E136" s="116"/>
      <c r="F136" s="116"/>
      <c r="G136" s="1" t="s">
        <v>53</v>
      </c>
      <c r="H136" s="1" t="s">
        <v>9</v>
      </c>
      <c r="I136" s="1">
        <v>4</v>
      </c>
      <c r="J136" s="2">
        <v>9500</v>
      </c>
      <c r="K136" s="2">
        <f t="shared" si="9"/>
        <v>38000</v>
      </c>
      <c r="L136" s="128"/>
      <c r="M136" s="116"/>
      <c r="N136" s="116"/>
      <c r="O136" s="116"/>
      <c r="P136" s="126"/>
      <c r="Q136" s="122"/>
    </row>
    <row r="137" spans="1:17" ht="19" customHeight="1" x14ac:dyDescent="0.35">
      <c r="A137" s="124"/>
      <c r="B137" s="116"/>
      <c r="C137" s="116"/>
      <c r="D137" s="116"/>
      <c r="E137" s="116"/>
      <c r="F137" s="116"/>
      <c r="G137" s="1" t="s">
        <v>54</v>
      </c>
      <c r="H137" s="1" t="s">
        <v>9</v>
      </c>
      <c r="I137" s="1">
        <v>2</v>
      </c>
      <c r="J137" s="2">
        <v>53500</v>
      </c>
      <c r="K137" s="2">
        <f t="shared" si="9"/>
        <v>107000</v>
      </c>
      <c r="L137" s="128"/>
      <c r="M137" s="116"/>
      <c r="N137" s="116"/>
      <c r="O137" s="116"/>
      <c r="P137" s="126"/>
      <c r="Q137" s="122"/>
    </row>
    <row r="138" spans="1:17" ht="19" customHeight="1" x14ac:dyDescent="0.35">
      <c r="A138" s="124"/>
      <c r="B138" s="116"/>
      <c r="C138" s="116"/>
      <c r="D138" s="116"/>
      <c r="E138" s="116"/>
      <c r="F138" s="116"/>
      <c r="G138" s="1" t="s">
        <v>15</v>
      </c>
      <c r="H138" s="1" t="s">
        <v>16</v>
      </c>
      <c r="I138" s="1">
        <v>1</v>
      </c>
      <c r="J138" s="2">
        <v>48000</v>
      </c>
      <c r="K138" s="2">
        <f t="shared" si="9"/>
        <v>48000</v>
      </c>
      <c r="L138" s="128"/>
      <c r="M138" s="116"/>
      <c r="N138" s="116"/>
      <c r="O138" s="116"/>
      <c r="P138" s="126"/>
      <c r="Q138" s="122"/>
    </row>
    <row r="139" spans="1:17" ht="19" customHeight="1" x14ac:dyDescent="0.35">
      <c r="A139" s="124"/>
      <c r="B139" s="116"/>
      <c r="C139" s="116"/>
      <c r="D139" s="116"/>
      <c r="E139" s="116"/>
      <c r="F139" s="116"/>
      <c r="G139" s="1" t="s">
        <v>17</v>
      </c>
      <c r="H139" s="1" t="s">
        <v>18</v>
      </c>
      <c r="I139" s="1">
        <v>1</v>
      </c>
      <c r="J139" s="2">
        <v>32000</v>
      </c>
      <c r="K139" s="2">
        <f t="shared" si="9"/>
        <v>32000</v>
      </c>
      <c r="L139" s="128"/>
      <c r="M139" s="116"/>
      <c r="N139" s="116"/>
      <c r="O139" s="116"/>
      <c r="P139" s="126"/>
      <c r="Q139" s="122"/>
    </row>
    <row r="140" spans="1:17" ht="19" customHeight="1" x14ac:dyDescent="0.35">
      <c r="A140" s="124"/>
      <c r="B140" s="116"/>
      <c r="C140" s="116"/>
      <c r="D140" s="116"/>
      <c r="E140" s="116"/>
      <c r="F140" s="116"/>
      <c r="G140" s="1" t="s">
        <v>19</v>
      </c>
      <c r="H140" s="1" t="s">
        <v>18</v>
      </c>
      <c r="I140" s="1">
        <v>1</v>
      </c>
      <c r="J140" s="2">
        <v>14000</v>
      </c>
      <c r="K140" s="2">
        <f t="shared" si="9"/>
        <v>14000</v>
      </c>
      <c r="L140" s="128"/>
      <c r="M140" s="116"/>
      <c r="N140" s="116"/>
      <c r="O140" s="116"/>
      <c r="P140" s="126"/>
      <c r="Q140" s="122"/>
    </row>
    <row r="141" spans="1:17" ht="19" customHeight="1" x14ac:dyDescent="0.35">
      <c r="A141" s="124"/>
      <c r="B141" s="116"/>
      <c r="C141" s="116"/>
      <c r="D141" s="116"/>
      <c r="E141" s="116"/>
      <c r="F141" s="116"/>
      <c r="G141" s="1" t="s">
        <v>20</v>
      </c>
      <c r="H141" s="1" t="s">
        <v>18</v>
      </c>
      <c r="I141" s="1">
        <v>1</v>
      </c>
      <c r="J141" s="2">
        <v>16000</v>
      </c>
      <c r="K141" s="2">
        <f t="shared" si="9"/>
        <v>16000</v>
      </c>
      <c r="L141" s="128"/>
      <c r="M141" s="116"/>
      <c r="N141" s="116"/>
      <c r="O141" s="116"/>
      <c r="P141" s="126"/>
      <c r="Q141" s="122"/>
    </row>
    <row r="142" spans="1:17" ht="19" customHeight="1" x14ac:dyDescent="0.35">
      <c r="A142" s="124"/>
      <c r="B142" s="116"/>
      <c r="C142" s="116"/>
      <c r="D142" s="116"/>
      <c r="E142" s="116"/>
      <c r="F142" s="116"/>
      <c r="G142" s="1" t="s">
        <v>43</v>
      </c>
      <c r="H142" s="1" t="s">
        <v>9</v>
      </c>
      <c r="I142" s="1">
        <v>34</v>
      </c>
      <c r="J142" s="2">
        <v>43890</v>
      </c>
      <c r="K142" s="2">
        <f t="shared" si="9"/>
        <v>1492260</v>
      </c>
      <c r="L142" s="129"/>
      <c r="M142" s="116"/>
      <c r="N142" s="116"/>
      <c r="O142" s="116"/>
      <c r="P142" s="126"/>
      <c r="Q142" s="122"/>
    </row>
    <row r="143" spans="1:17" ht="19" customHeight="1" x14ac:dyDescent="0.35">
      <c r="A143" s="124">
        <v>18</v>
      </c>
      <c r="B143" s="116" t="s">
        <v>215</v>
      </c>
      <c r="C143" s="116" t="s">
        <v>214</v>
      </c>
      <c r="D143" s="116" t="s">
        <v>213</v>
      </c>
      <c r="E143" s="116" t="s">
        <v>216</v>
      </c>
      <c r="F143" s="116">
        <v>24</v>
      </c>
      <c r="G143" s="1" t="s">
        <v>42</v>
      </c>
      <c r="H143" s="1" t="s">
        <v>9</v>
      </c>
      <c r="I143" s="1">
        <v>116</v>
      </c>
      <c r="J143" s="2">
        <v>9500</v>
      </c>
      <c r="K143" s="2">
        <f>J143*I143</f>
        <v>1102000</v>
      </c>
      <c r="L143" s="130">
        <f>SUM(K143:K159)</f>
        <v>8059520</v>
      </c>
      <c r="M143" s="116" t="s">
        <v>211</v>
      </c>
      <c r="N143" s="116" t="s">
        <v>212</v>
      </c>
      <c r="O143" s="116" t="s">
        <v>72</v>
      </c>
      <c r="P143" s="126"/>
      <c r="Q143" s="122"/>
    </row>
    <row r="144" spans="1:17" ht="19" customHeight="1" x14ac:dyDescent="0.35">
      <c r="A144" s="124"/>
      <c r="B144" s="116"/>
      <c r="C144" s="116"/>
      <c r="D144" s="116"/>
      <c r="E144" s="116"/>
      <c r="F144" s="116"/>
      <c r="G144" s="1" t="s">
        <v>40</v>
      </c>
      <c r="H144" s="1" t="s">
        <v>9</v>
      </c>
      <c r="I144" s="1">
        <v>58</v>
      </c>
      <c r="J144" s="2">
        <v>17500</v>
      </c>
      <c r="K144" s="2">
        <f t="shared" ref="K144:K159" si="10">J144*I144</f>
        <v>1015000</v>
      </c>
      <c r="L144" s="130"/>
      <c r="M144" s="116"/>
      <c r="N144" s="116"/>
      <c r="O144" s="116"/>
      <c r="P144" s="126"/>
      <c r="Q144" s="122"/>
    </row>
    <row r="145" spans="1:17" ht="19" customHeight="1" x14ac:dyDescent="0.35">
      <c r="A145" s="124"/>
      <c r="B145" s="116"/>
      <c r="C145" s="116"/>
      <c r="D145" s="116"/>
      <c r="E145" s="116"/>
      <c r="F145" s="116"/>
      <c r="G145" s="1" t="s">
        <v>44</v>
      </c>
      <c r="H145" s="1" t="s">
        <v>12</v>
      </c>
      <c r="I145" s="1">
        <v>48</v>
      </c>
      <c r="J145" s="2">
        <v>10800</v>
      </c>
      <c r="K145" s="2">
        <f t="shared" si="10"/>
        <v>518400</v>
      </c>
      <c r="L145" s="130"/>
      <c r="M145" s="116"/>
      <c r="N145" s="116"/>
      <c r="O145" s="116"/>
      <c r="P145" s="126"/>
      <c r="Q145" s="122"/>
    </row>
    <row r="146" spans="1:17" ht="19" customHeight="1" x14ac:dyDescent="0.35">
      <c r="A146" s="124"/>
      <c r="B146" s="116"/>
      <c r="C146" s="116"/>
      <c r="D146" s="116"/>
      <c r="E146" s="116"/>
      <c r="F146" s="116"/>
      <c r="G146" s="1" t="s">
        <v>45</v>
      </c>
      <c r="H146" s="1" t="s">
        <v>55</v>
      </c>
      <c r="I146" s="1">
        <v>2</v>
      </c>
      <c r="J146" s="2">
        <v>29700</v>
      </c>
      <c r="K146" s="2">
        <f t="shared" si="10"/>
        <v>59400</v>
      </c>
      <c r="L146" s="130"/>
      <c r="M146" s="116"/>
      <c r="N146" s="116"/>
      <c r="O146" s="116"/>
      <c r="P146" s="126"/>
      <c r="Q146" s="122"/>
    </row>
    <row r="147" spans="1:17" ht="19" customHeight="1" x14ac:dyDescent="0.35">
      <c r="A147" s="124"/>
      <c r="B147" s="116"/>
      <c r="C147" s="116"/>
      <c r="D147" s="116"/>
      <c r="E147" s="116"/>
      <c r="F147" s="116"/>
      <c r="G147" s="1" t="s">
        <v>46</v>
      </c>
      <c r="H147" s="1" t="s">
        <v>55</v>
      </c>
      <c r="I147" s="1">
        <v>4</v>
      </c>
      <c r="J147" s="2">
        <v>450000</v>
      </c>
      <c r="K147" s="2">
        <f t="shared" si="10"/>
        <v>1800000</v>
      </c>
      <c r="L147" s="130"/>
      <c r="M147" s="116"/>
      <c r="N147" s="116"/>
      <c r="O147" s="116"/>
      <c r="P147" s="126"/>
      <c r="Q147" s="122"/>
    </row>
    <row r="148" spans="1:17" ht="19" customHeight="1" x14ac:dyDescent="0.35">
      <c r="A148" s="124"/>
      <c r="B148" s="116"/>
      <c r="C148" s="116"/>
      <c r="D148" s="116"/>
      <c r="E148" s="116"/>
      <c r="F148" s="116"/>
      <c r="G148" s="1" t="s">
        <v>47</v>
      </c>
      <c r="H148" s="1" t="s">
        <v>25</v>
      </c>
      <c r="I148" s="1">
        <v>4</v>
      </c>
      <c r="J148" s="2">
        <v>67500</v>
      </c>
      <c r="K148" s="2">
        <f t="shared" si="10"/>
        <v>270000</v>
      </c>
      <c r="L148" s="130"/>
      <c r="M148" s="116"/>
      <c r="N148" s="116"/>
      <c r="O148" s="116"/>
      <c r="P148" s="126"/>
      <c r="Q148" s="122"/>
    </row>
    <row r="149" spans="1:17" ht="19" customHeight="1" x14ac:dyDescent="0.35">
      <c r="A149" s="124"/>
      <c r="B149" s="116"/>
      <c r="C149" s="116"/>
      <c r="D149" s="116"/>
      <c r="E149" s="116"/>
      <c r="F149" s="116"/>
      <c r="G149" s="1" t="s">
        <v>48</v>
      </c>
      <c r="H149" s="1" t="s">
        <v>25</v>
      </c>
      <c r="I149" s="1">
        <v>8</v>
      </c>
      <c r="J149" s="2">
        <v>67500</v>
      </c>
      <c r="K149" s="2">
        <f t="shared" si="10"/>
        <v>540000</v>
      </c>
      <c r="L149" s="130"/>
      <c r="M149" s="116"/>
      <c r="N149" s="116"/>
      <c r="O149" s="116"/>
      <c r="P149" s="126"/>
      <c r="Q149" s="122"/>
    </row>
    <row r="150" spans="1:17" ht="19" customHeight="1" x14ac:dyDescent="0.35">
      <c r="A150" s="124"/>
      <c r="B150" s="116"/>
      <c r="C150" s="116"/>
      <c r="D150" s="116"/>
      <c r="E150" s="116"/>
      <c r="F150" s="116"/>
      <c r="G150" s="1" t="s">
        <v>49</v>
      </c>
      <c r="H150" s="1" t="s">
        <v>9</v>
      </c>
      <c r="I150" s="1">
        <v>4</v>
      </c>
      <c r="J150" s="2">
        <v>17500</v>
      </c>
      <c r="K150" s="2">
        <f t="shared" si="10"/>
        <v>70000</v>
      </c>
      <c r="L150" s="130"/>
      <c r="M150" s="116"/>
      <c r="N150" s="116"/>
      <c r="O150" s="116"/>
      <c r="P150" s="126"/>
      <c r="Q150" s="122"/>
    </row>
    <row r="151" spans="1:17" ht="19" customHeight="1" x14ac:dyDescent="0.35">
      <c r="A151" s="124"/>
      <c r="B151" s="116"/>
      <c r="C151" s="116"/>
      <c r="D151" s="116"/>
      <c r="E151" s="116"/>
      <c r="F151" s="116"/>
      <c r="G151" s="1" t="s">
        <v>50</v>
      </c>
      <c r="H151" s="1" t="s">
        <v>9</v>
      </c>
      <c r="I151" s="1">
        <v>8</v>
      </c>
      <c r="J151" s="2">
        <v>17500</v>
      </c>
      <c r="K151" s="2">
        <f t="shared" si="10"/>
        <v>140000</v>
      </c>
      <c r="L151" s="130"/>
      <c r="M151" s="116"/>
      <c r="N151" s="116"/>
      <c r="O151" s="116"/>
      <c r="P151" s="126"/>
      <c r="Q151" s="122"/>
    </row>
    <row r="152" spans="1:17" ht="19" customHeight="1" x14ac:dyDescent="0.35">
      <c r="A152" s="124"/>
      <c r="B152" s="116"/>
      <c r="C152" s="116"/>
      <c r="D152" s="116"/>
      <c r="E152" s="116"/>
      <c r="F152" s="116"/>
      <c r="G152" s="1" t="s">
        <v>52</v>
      </c>
      <c r="H152" s="1" t="s">
        <v>9</v>
      </c>
      <c r="I152" s="1">
        <v>4</v>
      </c>
      <c r="J152" s="2">
        <v>9500</v>
      </c>
      <c r="K152" s="2">
        <f t="shared" si="10"/>
        <v>38000</v>
      </c>
      <c r="L152" s="130"/>
      <c r="M152" s="116"/>
      <c r="N152" s="116"/>
      <c r="O152" s="116"/>
      <c r="P152" s="126"/>
      <c r="Q152" s="122"/>
    </row>
    <row r="153" spans="1:17" ht="19" customHeight="1" x14ac:dyDescent="0.35">
      <c r="A153" s="124"/>
      <c r="B153" s="116"/>
      <c r="C153" s="116"/>
      <c r="D153" s="116"/>
      <c r="E153" s="116"/>
      <c r="F153" s="116"/>
      <c r="G153" s="1" t="s">
        <v>53</v>
      </c>
      <c r="H153" s="1" t="s">
        <v>9</v>
      </c>
      <c r="I153" s="1">
        <v>8</v>
      </c>
      <c r="J153" s="2">
        <v>9500</v>
      </c>
      <c r="K153" s="2">
        <f t="shared" si="10"/>
        <v>76000</v>
      </c>
      <c r="L153" s="130"/>
      <c r="M153" s="116"/>
      <c r="N153" s="116"/>
      <c r="O153" s="116"/>
      <c r="P153" s="126"/>
      <c r="Q153" s="122"/>
    </row>
    <row r="154" spans="1:17" ht="19" customHeight="1" x14ac:dyDescent="0.35">
      <c r="A154" s="124"/>
      <c r="B154" s="116"/>
      <c r="C154" s="116"/>
      <c r="D154" s="116"/>
      <c r="E154" s="116"/>
      <c r="F154" s="116"/>
      <c r="G154" s="1" t="s">
        <v>54</v>
      </c>
      <c r="H154" s="1" t="s">
        <v>9</v>
      </c>
      <c r="I154" s="1">
        <v>4</v>
      </c>
      <c r="J154" s="2">
        <v>53500</v>
      </c>
      <c r="K154" s="2">
        <f t="shared" si="10"/>
        <v>214000</v>
      </c>
      <c r="L154" s="130"/>
      <c r="M154" s="116"/>
      <c r="N154" s="116"/>
      <c r="O154" s="116"/>
      <c r="P154" s="126"/>
      <c r="Q154" s="122"/>
    </row>
    <row r="155" spans="1:17" ht="19" customHeight="1" x14ac:dyDescent="0.35">
      <c r="A155" s="124"/>
      <c r="B155" s="116"/>
      <c r="C155" s="116"/>
      <c r="D155" s="116"/>
      <c r="E155" s="116"/>
      <c r="F155" s="116"/>
      <c r="G155" s="1" t="s">
        <v>15</v>
      </c>
      <c r="H155" s="1" t="s">
        <v>16</v>
      </c>
      <c r="I155" s="1">
        <v>1</v>
      </c>
      <c r="J155" s="2">
        <v>48000</v>
      </c>
      <c r="K155" s="2">
        <f t="shared" si="10"/>
        <v>48000</v>
      </c>
      <c r="L155" s="130"/>
      <c r="M155" s="116"/>
      <c r="N155" s="116"/>
      <c r="O155" s="116"/>
      <c r="P155" s="126"/>
      <c r="Q155" s="122"/>
    </row>
    <row r="156" spans="1:17" ht="19" customHeight="1" x14ac:dyDescent="0.35">
      <c r="A156" s="124"/>
      <c r="B156" s="116"/>
      <c r="C156" s="116"/>
      <c r="D156" s="116"/>
      <c r="E156" s="116"/>
      <c r="F156" s="116"/>
      <c r="G156" s="1" t="s">
        <v>17</v>
      </c>
      <c r="H156" s="1" t="s">
        <v>18</v>
      </c>
      <c r="I156" s="1">
        <v>1</v>
      </c>
      <c r="J156" s="2">
        <v>32000</v>
      </c>
      <c r="K156" s="2">
        <f t="shared" si="10"/>
        <v>32000</v>
      </c>
      <c r="L156" s="130"/>
      <c r="M156" s="116"/>
      <c r="N156" s="116"/>
      <c r="O156" s="116"/>
      <c r="P156" s="126"/>
      <c r="Q156" s="122"/>
    </row>
    <row r="157" spans="1:17" ht="19" customHeight="1" x14ac:dyDescent="0.35">
      <c r="A157" s="124"/>
      <c r="B157" s="116"/>
      <c r="C157" s="116"/>
      <c r="D157" s="116"/>
      <c r="E157" s="116"/>
      <c r="F157" s="116"/>
      <c r="G157" s="1" t="s">
        <v>19</v>
      </c>
      <c r="H157" s="1" t="s">
        <v>18</v>
      </c>
      <c r="I157" s="1">
        <v>1</v>
      </c>
      <c r="J157" s="2">
        <v>14000</v>
      </c>
      <c r="K157" s="2">
        <f t="shared" si="10"/>
        <v>14000</v>
      </c>
      <c r="L157" s="130"/>
      <c r="M157" s="116"/>
      <c r="N157" s="116"/>
      <c r="O157" s="116"/>
      <c r="P157" s="126"/>
      <c r="Q157" s="122"/>
    </row>
    <row r="158" spans="1:17" ht="19" customHeight="1" x14ac:dyDescent="0.35">
      <c r="A158" s="124"/>
      <c r="B158" s="116"/>
      <c r="C158" s="116"/>
      <c r="D158" s="116"/>
      <c r="E158" s="116"/>
      <c r="F158" s="116"/>
      <c r="G158" s="1" t="s">
        <v>20</v>
      </c>
      <c r="H158" s="1" t="s">
        <v>18</v>
      </c>
      <c r="I158" s="1">
        <v>1</v>
      </c>
      <c r="J158" s="2">
        <v>16000</v>
      </c>
      <c r="K158" s="2">
        <f t="shared" si="10"/>
        <v>16000</v>
      </c>
      <c r="L158" s="130"/>
      <c r="M158" s="116"/>
      <c r="N158" s="116"/>
      <c r="O158" s="116"/>
      <c r="P158" s="126"/>
      <c r="Q158" s="122"/>
    </row>
    <row r="159" spans="1:17" ht="19" customHeight="1" x14ac:dyDescent="0.35">
      <c r="A159" s="124"/>
      <c r="B159" s="116"/>
      <c r="C159" s="116"/>
      <c r="D159" s="116"/>
      <c r="E159" s="116"/>
      <c r="F159" s="116"/>
      <c r="G159" s="1" t="s">
        <v>43</v>
      </c>
      <c r="H159" s="1" t="s">
        <v>9</v>
      </c>
      <c r="I159" s="1">
        <v>48</v>
      </c>
      <c r="J159" s="2">
        <v>43890</v>
      </c>
      <c r="K159" s="2">
        <f t="shared" si="10"/>
        <v>2106720</v>
      </c>
      <c r="L159" s="130"/>
      <c r="M159" s="116"/>
      <c r="N159" s="116"/>
      <c r="O159" s="116"/>
      <c r="P159" s="126"/>
      <c r="Q159" s="122"/>
    </row>
    <row r="160" spans="1:17" ht="19" customHeight="1" x14ac:dyDescent="0.35">
      <c r="A160" s="125">
        <v>19</v>
      </c>
      <c r="B160" s="117" t="s">
        <v>220</v>
      </c>
      <c r="C160" s="117" t="s">
        <v>217</v>
      </c>
      <c r="D160" s="117" t="s">
        <v>218</v>
      </c>
      <c r="E160" s="117" t="s">
        <v>219</v>
      </c>
      <c r="F160" s="117">
        <v>17</v>
      </c>
      <c r="G160" s="4" t="s">
        <v>42</v>
      </c>
      <c r="H160" s="4" t="s">
        <v>9</v>
      </c>
      <c r="I160" s="4">
        <v>34</v>
      </c>
      <c r="J160" s="3">
        <v>9500</v>
      </c>
      <c r="K160" s="3">
        <f>J160*I160</f>
        <v>323000</v>
      </c>
      <c r="L160" s="131" t="s">
        <v>222</v>
      </c>
      <c r="M160" s="117" t="s">
        <v>211</v>
      </c>
      <c r="N160" s="117" t="s">
        <v>212</v>
      </c>
      <c r="O160" s="117" t="s">
        <v>56</v>
      </c>
      <c r="P160" s="126"/>
      <c r="Q160" s="122"/>
    </row>
    <row r="161" spans="1:17" ht="19" customHeight="1" x14ac:dyDescent="0.35">
      <c r="A161" s="125"/>
      <c r="B161" s="117"/>
      <c r="C161" s="117"/>
      <c r="D161" s="117"/>
      <c r="E161" s="117"/>
      <c r="F161" s="117"/>
      <c r="G161" s="4" t="s">
        <v>40</v>
      </c>
      <c r="H161" s="4" t="s">
        <v>9</v>
      </c>
      <c r="I161" s="4">
        <v>23</v>
      </c>
      <c r="J161" s="3">
        <v>17500</v>
      </c>
      <c r="K161" s="3">
        <f t="shared" ref="K161:K169" si="11">J161*I161</f>
        <v>402500</v>
      </c>
      <c r="L161" s="132"/>
      <c r="M161" s="117"/>
      <c r="N161" s="117"/>
      <c r="O161" s="117"/>
      <c r="P161" s="126"/>
      <c r="Q161" s="122"/>
    </row>
    <row r="162" spans="1:17" ht="19" customHeight="1" x14ac:dyDescent="0.35">
      <c r="A162" s="125"/>
      <c r="B162" s="117"/>
      <c r="C162" s="117"/>
      <c r="D162" s="117"/>
      <c r="E162" s="117"/>
      <c r="F162" s="117"/>
      <c r="G162" s="4" t="s">
        <v>44</v>
      </c>
      <c r="H162" s="4" t="s">
        <v>12</v>
      </c>
      <c r="I162" s="4">
        <v>17</v>
      </c>
      <c r="J162" s="3">
        <v>10800</v>
      </c>
      <c r="K162" s="3">
        <f t="shared" si="11"/>
        <v>183600</v>
      </c>
      <c r="L162" s="132"/>
      <c r="M162" s="117"/>
      <c r="N162" s="117"/>
      <c r="O162" s="117"/>
      <c r="P162" s="126"/>
      <c r="Q162" s="122"/>
    </row>
    <row r="163" spans="1:17" ht="19" customHeight="1" x14ac:dyDescent="0.35">
      <c r="A163" s="125"/>
      <c r="B163" s="117"/>
      <c r="C163" s="117"/>
      <c r="D163" s="117"/>
      <c r="E163" s="117"/>
      <c r="F163" s="117"/>
      <c r="G163" s="4" t="s">
        <v>45</v>
      </c>
      <c r="H163" s="4" t="s">
        <v>55</v>
      </c>
      <c r="I163" s="4">
        <v>2</v>
      </c>
      <c r="J163" s="3">
        <v>29700</v>
      </c>
      <c r="K163" s="3">
        <f t="shared" si="11"/>
        <v>59400</v>
      </c>
      <c r="L163" s="132"/>
      <c r="M163" s="117"/>
      <c r="N163" s="117"/>
      <c r="O163" s="117"/>
      <c r="P163" s="126"/>
      <c r="Q163" s="122"/>
    </row>
    <row r="164" spans="1:17" ht="19" customHeight="1" x14ac:dyDescent="0.35">
      <c r="A164" s="125"/>
      <c r="B164" s="117"/>
      <c r="C164" s="117"/>
      <c r="D164" s="117"/>
      <c r="E164" s="117"/>
      <c r="F164" s="117"/>
      <c r="G164" s="4" t="s">
        <v>57</v>
      </c>
      <c r="H164" s="4" t="s">
        <v>9</v>
      </c>
      <c r="I164" s="4">
        <v>2</v>
      </c>
      <c r="J164" s="3">
        <v>13500</v>
      </c>
      <c r="K164" s="3">
        <f t="shared" si="11"/>
        <v>27000</v>
      </c>
      <c r="L164" s="132"/>
      <c r="M164" s="117"/>
      <c r="N164" s="117"/>
      <c r="O164" s="117"/>
      <c r="P164" s="126"/>
      <c r="Q164" s="122"/>
    </row>
    <row r="165" spans="1:17" ht="19" customHeight="1" x14ac:dyDescent="0.35">
      <c r="A165" s="125"/>
      <c r="B165" s="117"/>
      <c r="C165" s="117"/>
      <c r="D165" s="117"/>
      <c r="E165" s="117"/>
      <c r="F165" s="117"/>
      <c r="G165" s="4" t="s">
        <v>15</v>
      </c>
      <c r="H165" s="4" t="s">
        <v>16</v>
      </c>
      <c r="I165" s="4">
        <v>1</v>
      </c>
      <c r="J165" s="3">
        <v>48000</v>
      </c>
      <c r="K165" s="3">
        <f t="shared" si="11"/>
        <v>48000</v>
      </c>
      <c r="L165" s="132"/>
      <c r="M165" s="117"/>
      <c r="N165" s="117"/>
      <c r="O165" s="117"/>
      <c r="P165" s="126"/>
      <c r="Q165" s="122"/>
    </row>
    <row r="166" spans="1:17" ht="19" customHeight="1" x14ac:dyDescent="0.35">
      <c r="A166" s="125"/>
      <c r="B166" s="117"/>
      <c r="C166" s="117"/>
      <c r="D166" s="117"/>
      <c r="E166" s="117"/>
      <c r="F166" s="117"/>
      <c r="G166" s="4" t="s">
        <v>17</v>
      </c>
      <c r="H166" s="4" t="s">
        <v>18</v>
      </c>
      <c r="I166" s="4">
        <v>1</v>
      </c>
      <c r="J166" s="3">
        <v>32000</v>
      </c>
      <c r="K166" s="3">
        <f t="shared" si="11"/>
        <v>32000</v>
      </c>
      <c r="L166" s="132"/>
      <c r="M166" s="117"/>
      <c r="N166" s="117"/>
      <c r="O166" s="117"/>
      <c r="P166" s="126"/>
      <c r="Q166" s="122"/>
    </row>
    <row r="167" spans="1:17" ht="19" customHeight="1" x14ac:dyDescent="0.35">
      <c r="A167" s="125"/>
      <c r="B167" s="117"/>
      <c r="C167" s="117"/>
      <c r="D167" s="117"/>
      <c r="E167" s="117"/>
      <c r="F167" s="117"/>
      <c r="G167" s="4" t="s">
        <v>19</v>
      </c>
      <c r="H167" s="4" t="s">
        <v>18</v>
      </c>
      <c r="I167" s="4">
        <v>1</v>
      </c>
      <c r="J167" s="3">
        <v>14000</v>
      </c>
      <c r="K167" s="3">
        <f t="shared" si="11"/>
        <v>14000</v>
      </c>
      <c r="L167" s="132"/>
      <c r="M167" s="117"/>
      <c r="N167" s="117"/>
      <c r="O167" s="117"/>
      <c r="P167" s="126"/>
      <c r="Q167" s="122"/>
    </row>
    <row r="168" spans="1:17" ht="19" customHeight="1" x14ac:dyDescent="0.35">
      <c r="A168" s="125"/>
      <c r="B168" s="117"/>
      <c r="C168" s="117"/>
      <c r="D168" s="117"/>
      <c r="E168" s="117"/>
      <c r="F168" s="117"/>
      <c r="G168" s="4" t="s">
        <v>20</v>
      </c>
      <c r="H168" s="4" t="s">
        <v>18</v>
      </c>
      <c r="I168" s="4">
        <v>1</v>
      </c>
      <c r="J168" s="3">
        <v>16000</v>
      </c>
      <c r="K168" s="3">
        <f t="shared" si="11"/>
        <v>16000</v>
      </c>
      <c r="L168" s="132"/>
      <c r="M168" s="117"/>
      <c r="N168" s="117"/>
      <c r="O168" s="117"/>
      <c r="P168" s="126"/>
      <c r="Q168" s="122"/>
    </row>
    <row r="169" spans="1:17" ht="77.5" customHeight="1" x14ac:dyDescent="0.35">
      <c r="A169" s="125"/>
      <c r="B169" s="117"/>
      <c r="C169" s="117"/>
      <c r="D169" s="117"/>
      <c r="E169" s="117"/>
      <c r="F169" s="117"/>
      <c r="G169" s="4" t="s">
        <v>43</v>
      </c>
      <c r="H169" s="4" t="s">
        <v>9</v>
      </c>
      <c r="I169" s="4">
        <v>17</v>
      </c>
      <c r="J169" s="3">
        <v>43890</v>
      </c>
      <c r="K169" s="3">
        <f t="shared" si="11"/>
        <v>746130</v>
      </c>
      <c r="L169" s="133"/>
      <c r="M169" s="117"/>
      <c r="N169" s="117"/>
      <c r="O169" s="117"/>
      <c r="P169" s="126"/>
      <c r="Q169" s="122"/>
    </row>
    <row r="170" spans="1:17" ht="19" customHeight="1" x14ac:dyDescent="0.35">
      <c r="A170" s="125">
        <v>20</v>
      </c>
      <c r="B170" s="117" t="s">
        <v>225</v>
      </c>
      <c r="C170" s="117" t="s">
        <v>224</v>
      </c>
      <c r="D170" s="117" t="s">
        <v>227</v>
      </c>
      <c r="E170" s="117" t="s">
        <v>223</v>
      </c>
      <c r="F170" s="117">
        <v>24</v>
      </c>
      <c r="G170" s="4" t="s">
        <v>42</v>
      </c>
      <c r="H170" s="4" t="s">
        <v>9</v>
      </c>
      <c r="I170" s="4">
        <v>29</v>
      </c>
      <c r="J170" s="3">
        <v>9500</v>
      </c>
      <c r="K170" s="3">
        <f>J170*I170</f>
        <v>275500</v>
      </c>
      <c r="L170" s="131" t="s">
        <v>226</v>
      </c>
      <c r="M170" s="117" t="s">
        <v>211</v>
      </c>
      <c r="N170" s="117" t="s">
        <v>212</v>
      </c>
      <c r="O170" s="117" t="s">
        <v>73</v>
      </c>
      <c r="P170" s="126"/>
      <c r="Q170" s="122"/>
    </row>
    <row r="171" spans="1:17" ht="19" customHeight="1" x14ac:dyDescent="0.35">
      <c r="A171" s="125"/>
      <c r="B171" s="117"/>
      <c r="C171" s="117"/>
      <c r="D171" s="117"/>
      <c r="E171" s="117"/>
      <c r="F171" s="117"/>
      <c r="G171" s="4" t="s">
        <v>40</v>
      </c>
      <c r="H171" s="4" t="s">
        <v>9</v>
      </c>
      <c r="I171" s="4">
        <v>29</v>
      </c>
      <c r="J171" s="3">
        <v>17500</v>
      </c>
      <c r="K171" s="3">
        <f t="shared" ref="K171:K179" si="12">J171*I171</f>
        <v>507500</v>
      </c>
      <c r="L171" s="132"/>
      <c r="M171" s="117"/>
      <c r="N171" s="117"/>
      <c r="O171" s="117"/>
      <c r="P171" s="126"/>
      <c r="Q171" s="122"/>
    </row>
    <row r="172" spans="1:17" ht="19" customHeight="1" x14ac:dyDescent="0.35">
      <c r="A172" s="125"/>
      <c r="B172" s="117"/>
      <c r="C172" s="117"/>
      <c r="D172" s="117"/>
      <c r="E172" s="117"/>
      <c r="F172" s="117"/>
      <c r="G172" s="4" t="s">
        <v>44</v>
      </c>
      <c r="H172" s="4" t="s">
        <v>12</v>
      </c>
      <c r="I172" s="4">
        <v>24</v>
      </c>
      <c r="J172" s="3">
        <v>10800</v>
      </c>
      <c r="K172" s="3">
        <f t="shared" si="12"/>
        <v>259200</v>
      </c>
      <c r="L172" s="132"/>
      <c r="M172" s="117"/>
      <c r="N172" s="117"/>
      <c r="O172" s="117"/>
      <c r="P172" s="126"/>
      <c r="Q172" s="122"/>
    </row>
    <row r="173" spans="1:17" ht="19" customHeight="1" x14ac:dyDescent="0.35">
      <c r="A173" s="125"/>
      <c r="B173" s="117"/>
      <c r="C173" s="117"/>
      <c r="D173" s="117"/>
      <c r="E173" s="117"/>
      <c r="F173" s="117"/>
      <c r="G173" s="4" t="s">
        <v>45</v>
      </c>
      <c r="H173" s="4" t="s">
        <v>55</v>
      </c>
      <c r="I173" s="4">
        <v>2</v>
      </c>
      <c r="J173" s="3">
        <v>29700</v>
      </c>
      <c r="K173" s="3">
        <f t="shared" si="12"/>
        <v>59400</v>
      </c>
      <c r="L173" s="132"/>
      <c r="M173" s="117"/>
      <c r="N173" s="117"/>
      <c r="O173" s="117"/>
      <c r="P173" s="126"/>
      <c r="Q173" s="122"/>
    </row>
    <row r="174" spans="1:17" ht="19" customHeight="1" x14ac:dyDescent="0.35">
      <c r="A174" s="125"/>
      <c r="B174" s="117"/>
      <c r="C174" s="117"/>
      <c r="D174" s="117"/>
      <c r="E174" s="117"/>
      <c r="F174" s="117"/>
      <c r="G174" s="4" t="s">
        <v>57</v>
      </c>
      <c r="H174" s="4" t="s">
        <v>9</v>
      </c>
      <c r="I174" s="4">
        <v>2</v>
      </c>
      <c r="J174" s="3">
        <v>13500</v>
      </c>
      <c r="K174" s="3">
        <f t="shared" si="12"/>
        <v>27000</v>
      </c>
      <c r="L174" s="132"/>
      <c r="M174" s="117"/>
      <c r="N174" s="117"/>
      <c r="O174" s="117"/>
      <c r="P174" s="126"/>
      <c r="Q174" s="122"/>
    </row>
    <row r="175" spans="1:17" ht="19" customHeight="1" x14ac:dyDescent="0.35">
      <c r="A175" s="125"/>
      <c r="B175" s="117"/>
      <c r="C175" s="117"/>
      <c r="D175" s="117"/>
      <c r="E175" s="117"/>
      <c r="F175" s="117"/>
      <c r="G175" s="4" t="s">
        <v>15</v>
      </c>
      <c r="H175" s="4" t="s">
        <v>16</v>
      </c>
      <c r="I175" s="4">
        <v>1</v>
      </c>
      <c r="J175" s="3">
        <v>48000</v>
      </c>
      <c r="K175" s="3">
        <f t="shared" si="12"/>
        <v>48000</v>
      </c>
      <c r="L175" s="132"/>
      <c r="M175" s="117"/>
      <c r="N175" s="117"/>
      <c r="O175" s="117"/>
      <c r="P175" s="126"/>
      <c r="Q175" s="122"/>
    </row>
    <row r="176" spans="1:17" ht="19" customHeight="1" x14ac:dyDescent="0.35">
      <c r="A176" s="125"/>
      <c r="B176" s="117"/>
      <c r="C176" s="117"/>
      <c r="D176" s="117"/>
      <c r="E176" s="117"/>
      <c r="F176" s="117"/>
      <c r="G176" s="4" t="s">
        <v>17</v>
      </c>
      <c r="H176" s="4" t="s">
        <v>18</v>
      </c>
      <c r="I176" s="4">
        <v>1</v>
      </c>
      <c r="J176" s="3">
        <v>32000</v>
      </c>
      <c r="K176" s="3">
        <f t="shared" si="12"/>
        <v>32000</v>
      </c>
      <c r="L176" s="132"/>
      <c r="M176" s="117"/>
      <c r="N176" s="117"/>
      <c r="O176" s="117"/>
      <c r="P176" s="126"/>
      <c r="Q176" s="122"/>
    </row>
    <row r="177" spans="1:17" ht="19" customHeight="1" x14ac:dyDescent="0.35">
      <c r="A177" s="125"/>
      <c r="B177" s="117"/>
      <c r="C177" s="117"/>
      <c r="D177" s="117"/>
      <c r="E177" s="117"/>
      <c r="F177" s="117"/>
      <c r="G177" s="4" t="s">
        <v>19</v>
      </c>
      <c r="H177" s="4" t="s">
        <v>18</v>
      </c>
      <c r="I177" s="4">
        <v>1</v>
      </c>
      <c r="J177" s="3">
        <v>14000</v>
      </c>
      <c r="K177" s="3">
        <f t="shared" si="12"/>
        <v>14000</v>
      </c>
      <c r="L177" s="132"/>
      <c r="M177" s="117"/>
      <c r="N177" s="117"/>
      <c r="O177" s="117"/>
      <c r="P177" s="126"/>
      <c r="Q177" s="122"/>
    </row>
    <row r="178" spans="1:17" ht="19" customHeight="1" x14ac:dyDescent="0.35">
      <c r="A178" s="125"/>
      <c r="B178" s="117"/>
      <c r="C178" s="117"/>
      <c r="D178" s="117"/>
      <c r="E178" s="117"/>
      <c r="F178" s="117"/>
      <c r="G178" s="4" t="s">
        <v>20</v>
      </c>
      <c r="H178" s="4" t="s">
        <v>18</v>
      </c>
      <c r="I178" s="4">
        <v>1</v>
      </c>
      <c r="J178" s="3">
        <v>16000</v>
      </c>
      <c r="K178" s="3">
        <f t="shared" si="12"/>
        <v>16000</v>
      </c>
      <c r="L178" s="132"/>
      <c r="M178" s="117"/>
      <c r="N178" s="117"/>
      <c r="O178" s="117"/>
      <c r="P178" s="126"/>
      <c r="Q178" s="122"/>
    </row>
    <row r="179" spans="1:17" ht="53" customHeight="1" x14ac:dyDescent="0.35">
      <c r="A179" s="125"/>
      <c r="B179" s="117"/>
      <c r="C179" s="117"/>
      <c r="D179" s="117"/>
      <c r="E179" s="117"/>
      <c r="F179" s="117"/>
      <c r="G179" s="4" t="s">
        <v>43</v>
      </c>
      <c r="H179" s="4" t="s">
        <v>9</v>
      </c>
      <c r="I179" s="4">
        <v>24</v>
      </c>
      <c r="J179" s="3">
        <v>43890</v>
      </c>
      <c r="K179" s="3">
        <f t="shared" si="12"/>
        <v>1053360</v>
      </c>
      <c r="L179" s="133"/>
      <c r="M179" s="117"/>
      <c r="N179" s="117"/>
      <c r="O179" s="117"/>
      <c r="P179" s="126"/>
      <c r="Q179" s="123"/>
    </row>
    <row r="180" spans="1:17" ht="105.5" customHeight="1" x14ac:dyDescent="0.35">
      <c r="A180" s="151" t="s">
        <v>243</v>
      </c>
      <c r="B180" s="152"/>
      <c r="C180" s="152"/>
      <c r="D180" s="152"/>
      <c r="E180" s="152"/>
      <c r="F180" s="152"/>
      <c r="G180" s="152"/>
      <c r="H180" s="152"/>
      <c r="I180" s="152"/>
      <c r="J180" s="152"/>
      <c r="K180" s="152"/>
      <c r="L180" s="152"/>
      <c r="M180" s="152"/>
      <c r="N180" s="152"/>
      <c r="O180" s="152"/>
      <c r="P180" s="152"/>
      <c r="Q180" s="152"/>
    </row>
    <row r="181" spans="1:17" ht="19" customHeight="1" x14ac:dyDescent="0.35">
      <c r="A181" s="137"/>
      <c r="B181" s="138"/>
      <c r="C181" s="138"/>
      <c r="D181" s="138"/>
      <c r="E181" s="138"/>
      <c r="F181" s="138"/>
      <c r="G181" s="139"/>
      <c r="H181" s="139"/>
      <c r="I181" s="139"/>
      <c r="J181" s="140"/>
      <c r="K181" s="141"/>
      <c r="L181" s="141"/>
      <c r="N181" s="27"/>
      <c r="O181" s="138"/>
      <c r="P181" s="134"/>
      <c r="Q181" s="142"/>
    </row>
    <row r="182" spans="1:17" ht="19" customHeight="1" x14ac:dyDescent="0.35">
      <c r="A182" s="137"/>
      <c r="B182" s="138"/>
      <c r="C182" s="138"/>
      <c r="D182" s="138"/>
      <c r="E182" s="138"/>
      <c r="F182" s="138"/>
      <c r="G182" s="139"/>
      <c r="H182" s="139"/>
      <c r="I182" s="139"/>
      <c r="J182" s="140"/>
      <c r="K182" s="141"/>
      <c r="L182" s="141"/>
      <c r="N182" s="27"/>
      <c r="O182" s="138"/>
      <c r="P182" s="134"/>
      <c r="Q182" s="142"/>
    </row>
    <row r="183" spans="1:17" ht="19" customHeight="1" x14ac:dyDescent="0.35">
      <c r="A183" s="137"/>
      <c r="B183" s="138"/>
      <c r="C183" s="138"/>
      <c r="D183" s="138"/>
      <c r="E183" s="138"/>
      <c r="F183" s="138"/>
      <c r="G183" s="139"/>
      <c r="H183" s="139"/>
      <c r="I183" s="139"/>
      <c r="J183" s="140"/>
      <c r="K183" s="141"/>
      <c r="L183" s="141"/>
      <c r="N183" s="27"/>
      <c r="O183" s="138"/>
      <c r="P183" s="134"/>
      <c r="Q183" s="142"/>
    </row>
    <row r="184" spans="1:17" ht="19" customHeight="1" x14ac:dyDescent="0.35">
      <c r="A184" s="137"/>
      <c r="B184" s="138"/>
      <c r="C184" s="138"/>
      <c r="D184" s="138"/>
      <c r="E184" s="138"/>
      <c r="F184" s="138"/>
      <c r="G184" s="139"/>
      <c r="H184" s="139"/>
      <c r="I184" s="139"/>
      <c r="J184" s="140"/>
      <c r="K184" s="141"/>
      <c r="L184" s="141"/>
      <c r="N184" s="27"/>
      <c r="O184" s="138"/>
      <c r="P184" s="134"/>
      <c r="Q184" s="142"/>
    </row>
    <row r="185" spans="1:17" ht="19" customHeight="1" x14ac:dyDescent="0.35">
      <c r="A185" s="137"/>
      <c r="B185" s="138"/>
      <c r="C185" s="138"/>
      <c r="D185" s="138"/>
      <c r="E185" s="138"/>
      <c r="F185" s="138"/>
      <c r="G185" s="139"/>
      <c r="H185" s="139"/>
      <c r="I185" s="139"/>
      <c r="J185" s="140"/>
      <c r="K185" s="141"/>
      <c r="L185" s="141"/>
      <c r="N185" s="27"/>
      <c r="O185" s="138"/>
      <c r="P185" s="134"/>
      <c r="Q185" s="142"/>
    </row>
    <row r="186" spans="1:17" ht="19" customHeight="1" x14ac:dyDescent="0.35">
      <c r="A186" s="137"/>
      <c r="B186" s="138"/>
      <c r="C186" s="138"/>
      <c r="D186" s="138"/>
      <c r="E186" s="138"/>
      <c r="F186" s="138"/>
      <c r="G186" s="139"/>
      <c r="H186" s="139"/>
      <c r="I186" s="139"/>
      <c r="J186" s="140"/>
      <c r="K186" s="141"/>
      <c r="L186" s="141"/>
      <c r="N186" s="27"/>
      <c r="O186" s="138"/>
      <c r="P186" s="134"/>
      <c r="Q186" s="142"/>
    </row>
    <row r="187" spans="1:17" ht="19" customHeight="1" x14ac:dyDescent="0.35">
      <c r="A187" s="137"/>
      <c r="B187" s="138"/>
      <c r="C187" s="138"/>
      <c r="D187" s="138"/>
      <c r="E187" s="138"/>
      <c r="F187" s="138"/>
      <c r="G187" s="139"/>
      <c r="H187" s="139"/>
      <c r="I187" s="139"/>
      <c r="J187" s="140"/>
      <c r="K187" s="141"/>
      <c r="L187" s="141"/>
      <c r="N187" s="27"/>
      <c r="O187" s="138"/>
      <c r="P187" s="134"/>
      <c r="Q187" s="142"/>
    </row>
    <row r="188" spans="1:17" ht="19" customHeight="1" x14ac:dyDescent="0.35">
      <c r="A188" s="137"/>
      <c r="B188" s="138"/>
      <c r="C188" s="138"/>
      <c r="D188" s="138"/>
      <c r="E188" s="138"/>
      <c r="F188" s="138"/>
      <c r="G188" s="139"/>
      <c r="H188" s="139"/>
      <c r="I188" s="139"/>
      <c r="J188" s="140"/>
      <c r="K188" s="141"/>
      <c r="L188" s="141"/>
      <c r="N188" s="27"/>
      <c r="O188" s="138"/>
      <c r="P188" s="134"/>
      <c r="Q188" s="142"/>
    </row>
    <row r="189" spans="1:17" ht="19" customHeight="1" x14ac:dyDescent="0.35">
      <c r="A189" s="137"/>
      <c r="B189" s="138"/>
      <c r="C189" s="138"/>
      <c r="D189" s="138"/>
      <c r="E189" s="138"/>
      <c r="F189" s="138"/>
      <c r="G189" s="139"/>
      <c r="H189" s="139"/>
      <c r="I189" s="139"/>
      <c r="J189" s="140"/>
      <c r="K189" s="141"/>
      <c r="L189" s="141"/>
      <c r="N189" s="27"/>
      <c r="O189" s="138"/>
      <c r="P189" s="134"/>
      <c r="Q189" s="142"/>
    </row>
    <row r="190" spans="1:17" ht="19" customHeight="1" x14ac:dyDescent="0.35">
      <c r="A190" s="137"/>
      <c r="B190" s="138"/>
      <c r="C190" s="138"/>
      <c r="D190" s="138"/>
      <c r="E190" s="138"/>
      <c r="F190" s="138"/>
      <c r="G190" s="139"/>
      <c r="H190" s="139"/>
      <c r="I190" s="139"/>
      <c r="J190" s="140"/>
      <c r="K190" s="141"/>
      <c r="L190" s="141"/>
      <c r="N190" s="27"/>
      <c r="O190" s="138"/>
      <c r="P190" s="134"/>
      <c r="Q190" s="142"/>
    </row>
    <row r="191" spans="1:17" ht="19" customHeight="1" x14ac:dyDescent="0.35">
      <c r="A191" s="137"/>
      <c r="B191" s="138"/>
      <c r="C191" s="138"/>
      <c r="D191" s="138"/>
      <c r="E191" s="138"/>
      <c r="F191" s="138"/>
      <c r="G191" s="139"/>
      <c r="H191" s="139"/>
      <c r="I191" s="139"/>
      <c r="J191" s="140"/>
      <c r="K191" s="141"/>
      <c r="L191" s="141"/>
      <c r="N191" s="27"/>
      <c r="O191" s="138"/>
      <c r="P191" s="134"/>
      <c r="Q191" s="142"/>
    </row>
    <row r="192" spans="1:17" ht="19" customHeight="1" x14ac:dyDescent="0.35">
      <c r="A192" s="137"/>
      <c r="B192" s="138"/>
      <c r="C192" s="138"/>
      <c r="D192" s="138"/>
      <c r="E192" s="138"/>
      <c r="F192" s="138"/>
      <c r="G192" s="139"/>
      <c r="H192" s="139"/>
      <c r="I192" s="139"/>
      <c r="J192" s="140"/>
      <c r="K192" s="141"/>
      <c r="L192" s="141"/>
      <c r="N192" s="27"/>
      <c r="O192" s="138"/>
      <c r="P192" s="134"/>
      <c r="Q192" s="142"/>
    </row>
    <row r="193" spans="1:17" ht="19" customHeight="1" x14ac:dyDescent="0.35">
      <c r="A193" s="137"/>
      <c r="B193" s="138"/>
      <c r="C193" s="138"/>
      <c r="D193" s="138"/>
      <c r="E193" s="138"/>
      <c r="F193" s="138"/>
      <c r="G193" s="139"/>
      <c r="H193" s="139"/>
      <c r="I193" s="139"/>
      <c r="J193" s="140"/>
      <c r="K193" s="141"/>
      <c r="L193" s="141"/>
      <c r="N193" s="27"/>
      <c r="O193" s="138"/>
      <c r="P193" s="134"/>
      <c r="Q193" s="142"/>
    </row>
    <row r="194" spans="1:17" ht="19" customHeight="1" x14ac:dyDescent="0.35">
      <c r="A194" s="137"/>
      <c r="B194" s="138"/>
      <c r="C194" s="138"/>
      <c r="D194" s="138"/>
      <c r="E194" s="138"/>
      <c r="F194" s="138"/>
      <c r="G194" s="139"/>
      <c r="H194" s="139"/>
      <c r="I194" s="139"/>
      <c r="J194" s="140"/>
      <c r="K194" s="141"/>
      <c r="L194" s="141"/>
      <c r="N194" s="27"/>
      <c r="O194" s="138"/>
      <c r="P194" s="134"/>
      <c r="Q194" s="142"/>
    </row>
    <row r="195" spans="1:17" ht="19" customHeight="1" x14ac:dyDescent="0.35">
      <c r="A195" s="137"/>
      <c r="B195" s="138"/>
      <c r="C195" s="138"/>
      <c r="D195" s="138"/>
      <c r="E195" s="138"/>
      <c r="F195" s="138"/>
      <c r="G195" s="139"/>
      <c r="H195" s="139"/>
      <c r="I195" s="139"/>
      <c r="J195" s="140"/>
      <c r="K195" s="141"/>
      <c r="L195" s="141"/>
      <c r="N195" s="27"/>
      <c r="O195" s="138"/>
      <c r="P195" s="134"/>
      <c r="Q195" s="142"/>
    </row>
    <row r="196" spans="1:17" ht="19" customHeight="1" x14ac:dyDescent="0.35">
      <c r="A196" s="137"/>
      <c r="B196" s="138"/>
      <c r="C196" s="138"/>
      <c r="D196" s="138"/>
      <c r="E196" s="138"/>
      <c r="F196" s="138"/>
      <c r="G196" s="139"/>
      <c r="H196" s="139"/>
      <c r="I196" s="139"/>
      <c r="J196" s="140"/>
      <c r="K196" s="141"/>
      <c r="L196" s="141"/>
      <c r="N196" s="27"/>
      <c r="O196" s="138"/>
      <c r="P196" s="134"/>
      <c r="Q196" s="142"/>
    </row>
    <row r="197" spans="1:17" ht="19" customHeight="1" x14ac:dyDescent="0.35">
      <c r="A197" s="137"/>
      <c r="B197" s="138"/>
      <c r="C197" s="138"/>
      <c r="D197" s="138"/>
      <c r="E197" s="138"/>
      <c r="F197" s="138"/>
      <c r="G197" s="139"/>
      <c r="H197" s="139"/>
      <c r="I197" s="139"/>
      <c r="J197" s="140"/>
      <c r="K197" s="141"/>
      <c r="L197" s="141"/>
      <c r="N197" s="27"/>
      <c r="O197" s="138"/>
      <c r="P197" s="134"/>
      <c r="Q197" s="142"/>
    </row>
    <row r="198" spans="1:17" ht="19" customHeight="1" x14ac:dyDescent="0.35">
      <c r="A198" s="137"/>
      <c r="B198" s="138"/>
      <c r="C198" s="138"/>
      <c r="D198" s="138"/>
      <c r="E198" s="138"/>
      <c r="F198" s="138"/>
      <c r="G198" s="139"/>
      <c r="H198" s="139"/>
      <c r="I198" s="139"/>
      <c r="J198" s="140"/>
      <c r="K198" s="141"/>
      <c r="L198" s="141"/>
      <c r="N198" s="27"/>
      <c r="O198" s="138"/>
      <c r="P198" s="134"/>
      <c r="Q198" s="142"/>
    </row>
    <row r="199" spans="1:17" ht="19" customHeight="1" x14ac:dyDescent="0.35">
      <c r="A199" s="137"/>
      <c r="B199" s="138"/>
      <c r="C199" s="138"/>
      <c r="D199" s="138"/>
      <c r="E199" s="138"/>
      <c r="F199" s="138"/>
      <c r="G199" s="139"/>
      <c r="H199" s="139"/>
      <c r="I199" s="139"/>
      <c r="J199" s="140"/>
      <c r="K199" s="141"/>
      <c r="L199" s="141"/>
      <c r="N199" s="27"/>
      <c r="O199" s="138"/>
      <c r="P199" s="134"/>
      <c r="Q199" s="142"/>
    </row>
    <row r="200" spans="1:17" ht="19" customHeight="1" x14ac:dyDescent="0.35">
      <c r="A200" s="137"/>
      <c r="B200" s="138"/>
      <c r="C200" s="138"/>
      <c r="D200" s="138"/>
      <c r="E200" s="138"/>
      <c r="F200" s="138"/>
      <c r="G200" s="139"/>
      <c r="H200" s="139"/>
      <c r="I200" s="139"/>
      <c r="J200" s="140"/>
      <c r="K200" s="141"/>
      <c r="L200" s="141"/>
      <c r="N200" s="27"/>
      <c r="O200" s="138"/>
      <c r="P200" s="134"/>
      <c r="Q200" s="142"/>
    </row>
    <row r="201" spans="1:17" ht="19" customHeight="1" x14ac:dyDescent="0.35">
      <c r="A201" s="137"/>
      <c r="B201" s="138"/>
      <c r="C201" s="138"/>
      <c r="D201" s="138"/>
      <c r="E201" s="138"/>
      <c r="F201" s="138"/>
      <c r="G201" s="139"/>
      <c r="H201" s="139"/>
      <c r="I201" s="139"/>
      <c r="J201" s="140"/>
      <c r="K201" s="141"/>
      <c r="L201" s="141"/>
      <c r="N201" s="27"/>
      <c r="O201" s="138"/>
      <c r="P201" s="134"/>
      <c r="Q201" s="142"/>
    </row>
    <row r="202" spans="1:17" ht="19" customHeight="1" x14ac:dyDescent="0.35">
      <c r="A202" s="137"/>
      <c r="B202" s="138"/>
      <c r="C202" s="138"/>
      <c r="D202" s="138"/>
      <c r="E202" s="138"/>
      <c r="F202" s="138"/>
      <c r="G202" s="139"/>
      <c r="H202" s="139"/>
      <c r="I202" s="139"/>
      <c r="J202" s="140"/>
      <c r="K202" s="141"/>
      <c r="L202" s="141"/>
      <c r="N202" s="27"/>
      <c r="O202" s="138"/>
      <c r="P202" s="134"/>
      <c r="Q202" s="142"/>
    </row>
    <row r="203" spans="1:17" ht="19" customHeight="1" x14ac:dyDescent="0.35">
      <c r="A203" s="137"/>
      <c r="B203" s="138"/>
      <c r="C203" s="138"/>
      <c r="D203" s="138"/>
      <c r="E203" s="138"/>
      <c r="F203" s="138"/>
      <c r="G203" s="139"/>
      <c r="H203" s="139"/>
      <c r="I203" s="139"/>
      <c r="J203" s="140"/>
      <c r="K203" s="141"/>
      <c r="L203" s="141"/>
      <c r="N203" s="27"/>
      <c r="O203" s="138"/>
      <c r="P203" s="134"/>
      <c r="Q203" s="142"/>
    </row>
    <row r="204" spans="1:17" ht="19" customHeight="1" x14ac:dyDescent="0.35">
      <c r="A204" s="137"/>
      <c r="B204" s="138"/>
      <c r="C204" s="138"/>
      <c r="D204" s="138"/>
      <c r="E204" s="138"/>
      <c r="F204" s="138"/>
      <c r="G204" s="139"/>
      <c r="H204" s="139"/>
      <c r="I204" s="139"/>
      <c r="J204" s="140"/>
      <c r="K204" s="141"/>
      <c r="L204" s="141"/>
      <c r="N204" s="27"/>
      <c r="O204" s="138"/>
      <c r="P204" s="134"/>
      <c r="Q204" s="142"/>
    </row>
    <row r="205" spans="1:17" ht="19" customHeight="1" x14ac:dyDescent="0.35">
      <c r="A205" s="137"/>
      <c r="B205" s="138"/>
      <c r="C205" s="138"/>
      <c r="D205" s="138"/>
      <c r="E205" s="138"/>
      <c r="F205" s="138"/>
      <c r="G205" s="139"/>
      <c r="H205" s="139"/>
      <c r="I205" s="139"/>
      <c r="J205" s="140"/>
      <c r="K205" s="141"/>
      <c r="L205" s="141"/>
      <c r="N205" s="27"/>
      <c r="O205" s="138"/>
      <c r="P205" s="134"/>
      <c r="Q205" s="142"/>
    </row>
    <row r="206" spans="1:17" ht="19" customHeight="1" x14ac:dyDescent="0.35">
      <c r="A206" s="137"/>
      <c r="B206" s="138"/>
      <c r="C206" s="138"/>
      <c r="D206" s="138"/>
      <c r="E206" s="138"/>
      <c r="F206" s="138"/>
      <c r="G206" s="139"/>
      <c r="H206" s="139"/>
      <c r="I206" s="139"/>
      <c r="J206" s="140"/>
      <c r="K206" s="141"/>
      <c r="L206" s="141"/>
      <c r="N206" s="27"/>
      <c r="O206" s="138"/>
      <c r="P206" s="134"/>
      <c r="Q206" s="142"/>
    </row>
    <row r="207" spans="1:17" ht="19" customHeight="1" x14ac:dyDescent="0.35">
      <c r="A207" s="137"/>
      <c r="B207" s="138"/>
      <c r="C207" s="138"/>
      <c r="D207" s="138"/>
      <c r="E207" s="138"/>
      <c r="F207" s="138"/>
      <c r="G207" s="139"/>
      <c r="H207" s="139"/>
      <c r="I207" s="139"/>
      <c r="J207" s="140"/>
      <c r="K207" s="141"/>
      <c r="L207" s="141"/>
      <c r="N207" s="27"/>
      <c r="O207" s="138"/>
      <c r="P207" s="134"/>
      <c r="Q207" s="142"/>
    </row>
    <row r="208" spans="1:17" ht="19" customHeight="1" x14ac:dyDescent="0.35">
      <c r="A208" s="137"/>
      <c r="B208" s="138"/>
      <c r="C208" s="138"/>
      <c r="D208" s="138"/>
      <c r="E208" s="138"/>
      <c r="F208" s="138"/>
      <c r="G208" s="139"/>
      <c r="H208" s="139"/>
      <c r="I208" s="139"/>
      <c r="J208" s="140"/>
      <c r="K208" s="141"/>
      <c r="L208" s="141"/>
      <c r="N208" s="27"/>
      <c r="O208" s="138"/>
      <c r="P208" s="134"/>
      <c r="Q208" s="142"/>
    </row>
    <row r="209" spans="1:17" ht="19" customHeight="1" x14ac:dyDescent="0.35">
      <c r="A209" s="137"/>
      <c r="B209" s="138"/>
      <c r="C209" s="138"/>
      <c r="D209" s="138"/>
      <c r="E209" s="138"/>
      <c r="F209" s="138"/>
      <c r="G209" s="139"/>
      <c r="H209" s="139"/>
      <c r="I209" s="139"/>
      <c r="J209" s="140"/>
      <c r="K209" s="141"/>
      <c r="L209" s="141"/>
      <c r="N209" s="27"/>
      <c r="O209" s="138"/>
      <c r="P209" s="134"/>
      <c r="Q209" s="142"/>
    </row>
    <row r="210" spans="1:17" ht="19" customHeight="1" x14ac:dyDescent="0.35">
      <c r="A210" s="137"/>
      <c r="B210" s="138"/>
      <c r="C210" s="138"/>
      <c r="D210" s="138"/>
      <c r="E210" s="138"/>
      <c r="F210" s="138"/>
      <c r="G210" s="139"/>
      <c r="H210" s="139"/>
      <c r="I210" s="139"/>
      <c r="J210" s="140"/>
      <c r="K210" s="141"/>
      <c r="L210" s="141"/>
      <c r="N210" s="27"/>
      <c r="O210" s="138"/>
      <c r="P210" s="134"/>
      <c r="Q210" s="142"/>
    </row>
    <row r="211" spans="1:17" ht="19" customHeight="1" x14ac:dyDescent="0.35">
      <c r="A211" s="137"/>
      <c r="B211" s="138"/>
      <c r="C211" s="138"/>
      <c r="D211" s="138"/>
      <c r="E211" s="138"/>
      <c r="F211" s="138"/>
      <c r="G211" s="139"/>
      <c r="H211" s="139"/>
      <c r="I211" s="139"/>
      <c r="J211" s="140"/>
      <c r="K211" s="141"/>
      <c r="L211" s="141"/>
      <c r="N211" s="27"/>
      <c r="O211" s="138"/>
      <c r="P211" s="134"/>
      <c r="Q211" s="142"/>
    </row>
    <row r="212" spans="1:17" ht="19" customHeight="1" x14ac:dyDescent="0.35">
      <c r="A212" s="137"/>
      <c r="B212" s="138"/>
      <c r="C212" s="138"/>
      <c r="D212" s="138"/>
      <c r="E212" s="138"/>
      <c r="F212" s="138"/>
      <c r="G212" s="139"/>
      <c r="H212" s="139"/>
      <c r="I212" s="139"/>
      <c r="J212" s="140"/>
      <c r="K212" s="141"/>
      <c r="L212" s="141"/>
      <c r="N212" s="27"/>
      <c r="O212" s="138"/>
      <c r="P212" s="134"/>
      <c r="Q212" s="142"/>
    </row>
    <row r="213" spans="1:17" ht="19" customHeight="1" x14ac:dyDescent="0.35">
      <c r="A213" s="137"/>
      <c r="B213" s="138"/>
      <c r="C213" s="138"/>
      <c r="D213" s="138"/>
      <c r="E213" s="138"/>
      <c r="F213" s="138"/>
      <c r="G213" s="139"/>
      <c r="H213" s="139"/>
      <c r="I213" s="139"/>
      <c r="J213" s="140"/>
      <c r="K213" s="141"/>
      <c r="L213" s="141"/>
      <c r="N213" s="27"/>
      <c r="O213" s="138"/>
      <c r="P213" s="134"/>
      <c r="Q213" s="142"/>
    </row>
    <row r="214" spans="1:17" ht="19" customHeight="1" x14ac:dyDescent="0.35">
      <c r="A214" s="137"/>
      <c r="B214" s="138"/>
      <c r="C214" s="138"/>
      <c r="D214" s="138"/>
      <c r="E214" s="138"/>
      <c r="F214" s="138"/>
      <c r="G214" s="139"/>
      <c r="H214" s="139"/>
      <c r="I214" s="139"/>
      <c r="J214" s="140"/>
      <c r="K214" s="141"/>
      <c r="L214" s="141"/>
      <c r="N214" s="27"/>
      <c r="O214" s="138"/>
      <c r="P214" s="134"/>
      <c r="Q214" s="142"/>
    </row>
    <row r="215" spans="1:17" ht="19" customHeight="1" x14ac:dyDescent="0.35">
      <c r="A215" s="137"/>
      <c r="B215" s="138"/>
      <c r="C215" s="138"/>
      <c r="D215" s="138"/>
      <c r="E215" s="138"/>
      <c r="F215" s="138"/>
      <c r="G215" s="139"/>
      <c r="H215" s="139"/>
      <c r="I215" s="139"/>
      <c r="J215" s="140"/>
      <c r="K215" s="141"/>
      <c r="L215" s="141"/>
      <c r="N215" s="27"/>
      <c r="O215" s="138"/>
      <c r="P215" s="134"/>
      <c r="Q215" s="142"/>
    </row>
    <row r="216" spans="1:17" ht="19" customHeight="1" x14ac:dyDescent="0.35">
      <c r="A216" s="137"/>
      <c r="B216" s="138"/>
      <c r="C216" s="138"/>
      <c r="D216" s="138"/>
      <c r="E216" s="138"/>
      <c r="F216" s="138"/>
      <c r="G216" s="139"/>
      <c r="H216" s="139"/>
      <c r="I216" s="139"/>
      <c r="J216" s="140"/>
      <c r="K216" s="141"/>
      <c r="L216" s="141"/>
      <c r="N216" s="27"/>
      <c r="O216" s="138"/>
      <c r="P216" s="134"/>
      <c r="Q216" s="142"/>
    </row>
    <row r="217" spans="1:17" ht="19" customHeight="1" x14ac:dyDescent="0.35">
      <c r="A217" s="137"/>
      <c r="B217" s="138"/>
      <c r="C217" s="138"/>
      <c r="D217" s="138"/>
      <c r="E217" s="138"/>
      <c r="F217" s="138"/>
      <c r="G217" s="139"/>
      <c r="H217" s="139"/>
      <c r="I217" s="139"/>
      <c r="J217" s="140"/>
      <c r="K217" s="141"/>
      <c r="L217" s="141"/>
      <c r="N217" s="27"/>
      <c r="O217" s="138"/>
      <c r="P217" s="134"/>
      <c r="Q217" s="142"/>
    </row>
    <row r="218" spans="1:17" ht="19" customHeight="1" x14ac:dyDescent="0.35">
      <c r="A218" s="137"/>
      <c r="B218" s="138"/>
      <c r="C218" s="138"/>
      <c r="D218" s="138"/>
      <c r="E218" s="138"/>
      <c r="F218" s="138"/>
      <c r="G218" s="139"/>
      <c r="H218" s="139"/>
      <c r="I218" s="139"/>
      <c r="J218" s="140"/>
      <c r="K218" s="141"/>
      <c r="L218" s="141"/>
      <c r="N218" s="27"/>
      <c r="O218" s="138"/>
      <c r="P218" s="134"/>
      <c r="Q218" s="142"/>
    </row>
    <row r="219" spans="1:17" ht="19" customHeight="1" x14ac:dyDescent="0.35">
      <c r="A219" s="137"/>
      <c r="B219" s="138"/>
      <c r="C219" s="138"/>
      <c r="D219" s="138"/>
      <c r="E219" s="138"/>
      <c r="F219" s="138"/>
      <c r="G219" s="139"/>
      <c r="H219" s="139"/>
      <c r="I219" s="139"/>
      <c r="J219" s="140"/>
      <c r="K219" s="141"/>
      <c r="L219" s="141"/>
      <c r="N219" s="27"/>
      <c r="O219" s="138"/>
      <c r="P219" s="134"/>
      <c r="Q219" s="142"/>
    </row>
    <row r="220" spans="1:17" ht="19" customHeight="1" x14ac:dyDescent="0.35">
      <c r="A220" s="137"/>
      <c r="B220" s="138"/>
      <c r="C220" s="138"/>
      <c r="D220" s="138"/>
      <c r="E220" s="138"/>
      <c r="F220" s="138"/>
      <c r="G220" s="139"/>
      <c r="H220" s="139"/>
      <c r="I220" s="139"/>
      <c r="J220" s="140"/>
      <c r="K220" s="141"/>
      <c r="L220" s="141"/>
      <c r="N220" s="27"/>
      <c r="O220" s="138"/>
      <c r="P220" s="134"/>
      <c r="Q220" s="142"/>
    </row>
    <row r="221" spans="1:17" ht="19" customHeight="1" x14ac:dyDescent="0.35">
      <c r="A221" s="137"/>
      <c r="B221" s="138"/>
      <c r="C221" s="138"/>
      <c r="D221" s="138"/>
      <c r="E221" s="138"/>
      <c r="F221" s="138"/>
      <c r="G221" s="139"/>
      <c r="H221" s="139"/>
      <c r="I221" s="139"/>
      <c r="J221" s="140"/>
      <c r="K221" s="141"/>
      <c r="L221" s="141"/>
      <c r="N221" s="27"/>
      <c r="O221" s="138"/>
      <c r="P221" s="134"/>
      <c r="Q221" s="142"/>
    </row>
    <row r="222" spans="1:17" ht="19" customHeight="1" x14ac:dyDescent="0.35">
      <c r="A222" s="137"/>
      <c r="B222" s="138"/>
      <c r="C222" s="138"/>
      <c r="D222" s="138"/>
      <c r="E222" s="138"/>
      <c r="F222" s="138"/>
      <c r="G222" s="139"/>
      <c r="H222" s="139"/>
      <c r="I222" s="139"/>
      <c r="J222" s="140"/>
      <c r="K222" s="141"/>
      <c r="L222" s="141"/>
      <c r="N222" s="27"/>
      <c r="O222" s="138"/>
      <c r="P222" s="134"/>
      <c r="Q222" s="142"/>
    </row>
    <row r="223" spans="1:17" ht="19" customHeight="1" x14ac:dyDescent="0.35">
      <c r="A223" s="137"/>
      <c r="B223" s="138"/>
      <c r="C223" s="138"/>
      <c r="D223" s="138"/>
      <c r="E223" s="138"/>
      <c r="F223" s="138"/>
      <c r="G223" s="139"/>
      <c r="H223" s="139"/>
      <c r="I223" s="139"/>
      <c r="J223" s="140"/>
      <c r="K223" s="141"/>
      <c r="L223" s="141"/>
      <c r="N223" s="27"/>
      <c r="O223" s="138"/>
      <c r="P223" s="134"/>
      <c r="Q223" s="142"/>
    </row>
    <row r="224" spans="1:17" ht="19" customHeight="1" x14ac:dyDescent="0.35">
      <c r="A224" s="137"/>
      <c r="B224" s="138"/>
      <c r="C224" s="138"/>
      <c r="D224" s="138"/>
      <c r="E224" s="138"/>
      <c r="F224" s="138"/>
      <c r="G224" s="139"/>
      <c r="H224" s="139"/>
      <c r="I224" s="139"/>
      <c r="J224" s="140"/>
      <c r="K224" s="141"/>
      <c r="L224" s="141"/>
      <c r="N224" s="27"/>
      <c r="O224" s="138"/>
      <c r="P224" s="134"/>
      <c r="Q224" s="142"/>
    </row>
    <row r="225" spans="1:17" ht="19" customHeight="1" x14ac:dyDescent="0.35">
      <c r="A225" s="137"/>
      <c r="B225" s="138"/>
      <c r="C225" s="138"/>
      <c r="D225" s="138"/>
      <c r="E225" s="138"/>
      <c r="F225" s="138"/>
      <c r="G225" s="139"/>
      <c r="H225" s="139"/>
      <c r="I225" s="139"/>
      <c r="J225" s="140"/>
      <c r="K225" s="141"/>
      <c r="L225" s="141"/>
      <c r="N225" s="27"/>
      <c r="O225" s="138"/>
      <c r="P225" s="134"/>
      <c r="Q225" s="142"/>
    </row>
    <row r="226" spans="1:17" ht="19" customHeight="1" x14ac:dyDescent="0.35">
      <c r="A226" s="137"/>
      <c r="B226" s="138"/>
      <c r="C226" s="138"/>
      <c r="D226" s="138"/>
      <c r="E226" s="138"/>
      <c r="F226" s="138"/>
      <c r="G226" s="139"/>
      <c r="H226" s="139"/>
      <c r="I226" s="139"/>
      <c r="J226" s="140"/>
      <c r="K226" s="141"/>
      <c r="L226" s="141"/>
      <c r="N226" s="27"/>
      <c r="O226" s="138"/>
      <c r="P226" s="134"/>
      <c r="Q226" s="142"/>
    </row>
    <row r="227" spans="1:17" ht="19" customHeight="1" x14ac:dyDescent="0.35">
      <c r="A227" s="137"/>
      <c r="B227" s="138"/>
      <c r="C227" s="138"/>
      <c r="D227" s="138"/>
      <c r="E227" s="138"/>
      <c r="F227" s="138"/>
      <c r="G227" s="139"/>
      <c r="H227" s="139"/>
      <c r="I227" s="139"/>
      <c r="J227" s="140"/>
      <c r="K227" s="141"/>
      <c r="L227" s="141"/>
      <c r="N227" s="27"/>
      <c r="O227" s="138"/>
      <c r="P227" s="134"/>
      <c r="Q227" s="142"/>
    </row>
    <row r="228" spans="1:17" ht="19" customHeight="1" x14ac:dyDescent="0.35">
      <c r="A228" s="137"/>
      <c r="B228" s="138"/>
      <c r="C228" s="138"/>
      <c r="D228" s="138"/>
      <c r="E228" s="138"/>
      <c r="F228" s="138"/>
      <c r="G228" s="139"/>
      <c r="H228" s="139"/>
      <c r="I228" s="139"/>
      <c r="J228" s="140"/>
      <c r="K228" s="141"/>
      <c r="L228" s="141"/>
      <c r="N228" s="27"/>
      <c r="O228" s="138"/>
      <c r="P228" s="134"/>
      <c r="Q228" s="142"/>
    </row>
    <row r="229" spans="1:17" ht="19" customHeight="1" x14ac:dyDescent="0.35">
      <c r="A229" s="137"/>
      <c r="B229" s="138"/>
      <c r="C229" s="138"/>
      <c r="D229" s="138"/>
      <c r="E229" s="138"/>
      <c r="F229" s="138"/>
      <c r="G229" s="139"/>
      <c r="H229" s="139"/>
      <c r="I229" s="139"/>
      <c r="J229" s="140"/>
      <c r="K229" s="141"/>
      <c r="L229" s="141"/>
      <c r="N229" s="27"/>
      <c r="O229" s="138"/>
      <c r="P229" s="134"/>
      <c r="Q229" s="142"/>
    </row>
    <row r="230" spans="1:17" ht="19" customHeight="1" x14ac:dyDescent="0.35">
      <c r="A230" s="137"/>
      <c r="B230" s="138"/>
      <c r="C230" s="138"/>
      <c r="D230" s="138"/>
      <c r="E230" s="138"/>
      <c r="F230" s="138"/>
      <c r="G230" s="139"/>
      <c r="H230" s="139"/>
      <c r="I230" s="139"/>
      <c r="J230" s="140"/>
      <c r="K230" s="141"/>
      <c r="L230" s="141"/>
      <c r="N230" s="27"/>
      <c r="O230" s="138"/>
      <c r="P230" s="134"/>
      <c r="Q230" s="142"/>
    </row>
    <row r="231" spans="1:17" ht="19" customHeight="1" x14ac:dyDescent="0.35">
      <c r="A231" s="137"/>
      <c r="B231" s="138"/>
      <c r="C231" s="138"/>
      <c r="D231" s="138"/>
      <c r="E231" s="138"/>
      <c r="F231" s="138"/>
      <c r="G231" s="139"/>
      <c r="H231" s="139"/>
      <c r="I231" s="139"/>
      <c r="J231" s="140"/>
      <c r="K231" s="141"/>
      <c r="L231" s="141"/>
      <c r="N231" s="27"/>
      <c r="O231" s="138"/>
      <c r="P231" s="134"/>
      <c r="Q231" s="142"/>
    </row>
    <row r="232" spans="1:17" ht="19" customHeight="1" x14ac:dyDescent="0.35">
      <c r="A232" s="137"/>
      <c r="B232" s="138"/>
      <c r="C232" s="138"/>
      <c r="D232" s="138"/>
      <c r="E232" s="138"/>
      <c r="F232" s="138"/>
      <c r="G232" s="139"/>
      <c r="H232" s="139"/>
      <c r="I232" s="139"/>
      <c r="J232" s="140"/>
      <c r="K232" s="141"/>
      <c r="L232" s="141"/>
      <c r="N232" s="27"/>
      <c r="O232" s="138"/>
      <c r="P232" s="134"/>
      <c r="Q232" s="142"/>
    </row>
    <row r="233" spans="1:17" ht="19" customHeight="1" x14ac:dyDescent="0.35">
      <c r="A233" s="137"/>
      <c r="B233" s="138"/>
      <c r="C233" s="138"/>
      <c r="D233" s="138"/>
      <c r="E233" s="138"/>
      <c r="F233" s="138"/>
      <c r="G233" s="139"/>
      <c r="H233" s="139"/>
      <c r="I233" s="139"/>
      <c r="J233" s="140"/>
      <c r="K233" s="141"/>
      <c r="L233" s="141"/>
      <c r="N233" s="27"/>
      <c r="O233" s="138"/>
      <c r="P233" s="134"/>
      <c r="Q233" s="142"/>
    </row>
    <row r="234" spans="1:17" ht="19" customHeight="1" x14ac:dyDescent="0.35">
      <c r="A234" s="137"/>
      <c r="B234" s="138"/>
      <c r="C234" s="138"/>
      <c r="D234" s="138"/>
      <c r="E234" s="138"/>
      <c r="F234" s="138"/>
      <c r="G234" s="139"/>
      <c r="H234" s="139"/>
      <c r="I234" s="139"/>
      <c r="J234" s="140"/>
      <c r="K234" s="141"/>
      <c r="L234" s="141"/>
      <c r="N234" s="27"/>
      <c r="O234" s="138"/>
      <c r="P234" s="134"/>
      <c r="Q234" s="142"/>
    </row>
    <row r="235" spans="1:17" ht="19" customHeight="1" x14ac:dyDescent="0.35">
      <c r="A235" s="137"/>
      <c r="B235" s="138"/>
      <c r="C235" s="138"/>
      <c r="D235" s="138"/>
      <c r="E235" s="138"/>
      <c r="F235" s="138"/>
      <c r="G235" s="139"/>
      <c r="H235" s="139"/>
      <c r="I235" s="139"/>
      <c r="J235" s="140"/>
      <c r="K235" s="141"/>
      <c r="L235" s="141"/>
      <c r="N235" s="27"/>
      <c r="O235" s="138"/>
      <c r="P235" s="134"/>
      <c r="Q235" s="142"/>
    </row>
    <row r="236" spans="1:17" ht="19" customHeight="1" x14ac:dyDescent="0.35">
      <c r="A236" s="137"/>
      <c r="B236" s="138"/>
      <c r="C236" s="138"/>
      <c r="D236" s="138"/>
      <c r="E236" s="138"/>
      <c r="F236" s="138"/>
      <c r="G236" s="139"/>
      <c r="H236" s="139"/>
      <c r="I236" s="139"/>
      <c r="J236" s="140"/>
      <c r="K236" s="141"/>
      <c r="L236" s="141"/>
      <c r="N236" s="27"/>
      <c r="O236" s="138"/>
      <c r="P236" s="134"/>
      <c r="Q236" s="142"/>
    </row>
    <row r="237" spans="1:17" ht="19" customHeight="1" x14ac:dyDescent="0.35">
      <c r="A237" s="137"/>
      <c r="B237" s="138"/>
      <c r="C237" s="138"/>
      <c r="D237" s="138"/>
      <c r="E237" s="138"/>
      <c r="F237" s="138"/>
      <c r="G237" s="139"/>
      <c r="H237" s="139"/>
      <c r="I237" s="139"/>
      <c r="J237" s="140"/>
      <c r="K237" s="141"/>
      <c r="L237" s="141"/>
      <c r="N237" s="27"/>
      <c r="O237" s="138"/>
      <c r="P237" s="134"/>
      <c r="Q237" s="142"/>
    </row>
    <row r="238" spans="1:17" ht="19" customHeight="1" x14ac:dyDescent="0.35">
      <c r="A238" s="137"/>
      <c r="B238" s="138"/>
      <c r="C238" s="138"/>
      <c r="D238" s="138"/>
      <c r="E238" s="138"/>
      <c r="F238" s="138"/>
      <c r="G238" s="139"/>
      <c r="H238" s="139"/>
      <c r="I238" s="139"/>
      <c r="J238" s="140"/>
      <c r="K238" s="141"/>
      <c r="L238" s="141"/>
      <c r="N238" s="27"/>
      <c r="O238" s="138"/>
      <c r="P238" s="134"/>
      <c r="Q238" s="142"/>
    </row>
    <row r="239" spans="1:17" ht="19" customHeight="1" x14ac:dyDescent="0.35">
      <c r="A239" s="137"/>
      <c r="B239" s="138"/>
      <c r="C239" s="138"/>
      <c r="D239" s="138"/>
      <c r="E239" s="138"/>
      <c r="F239" s="138"/>
      <c r="G239" s="139"/>
      <c r="H239" s="139"/>
      <c r="I239" s="139"/>
      <c r="J239" s="140"/>
      <c r="K239" s="141"/>
      <c r="L239" s="141"/>
      <c r="N239" s="27"/>
      <c r="O239" s="138"/>
      <c r="P239" s="134"/>
      <c r="Q239" s="142"/>
    </row>
    <row r="240" spans="1:17" ht="19" customHeight="1" x14ac:dyDescent="0.35">
      <c r="A240" s="137"/>
      <c r="B240" s="138"/>
      <c r="C240" s="138"/>
      <c r="D240" s="138"/>
      <c r="E240" s="138"/>
      <c r="F240" s="138"/>
      <c r="G240" s="139"/>
      <c r="H240" s="139"/>
      <c r="I240" s="139"/>
      <c r="J240" s="140"/>
      <c r="K240" s="141"/>
      <c r="L240" s="141"/>
      <c r="N240" s="27"/>
      <c r="O240" s="138"/>
      <c r="P240" s="134"/>
      <c r="Q240" s="142"/>
    </row>
    <row r="241" spans="1:17" ht="19" customHeight="1" x14ac:dyDescent="0.35">
      <c r="A241" s="137"/>
      <c r="B241" s="138"/>
      <c r="C241" s="138"/>
      <c r="D241" s="138"/>
      <c r="E241" s="138"/>
      <c r="F241" s="138"/>
      <c r="G241" s="139"/>
      <c r="H241" s="139"/>
      <c r="I241" s="139"/>
      <c r="J241" s="140"/>
      <c r="K241" s="141"/>
      <c r="L241" s="141"/>
      <c r="N241" s="27"/>
      <c r="O241" s="138"/>
      <c r="P241" s="134"/>
      <c r="Q241" s="142"/>
    </row>
    <row r="242" spans="1:17" ht="19" customHeight="1" x14ac:dyDescent="0.35">
      <c r="A242" s="137"/>
      <c r="B242" s="138"/>
      <c r="C242" s="138"/>
      <c r="D242" s="138"/>
      <c r="E242" s="138"/>
      <c r="F242" s="138"/>
      <c r="G242" s="139"/>
      <c r="H242" s="139"/>
      <c r="I242" s="139"/>
      <c r="J242" s="140"/>
      <c r="K242" s="141"/>
      <c r="L242" s="141"/>
      <c r="N242" s="27"/>
      <c r="O242" s="138"/>
      <c r="P242" s="134"/>
      <c r="Q242" s="142"/>
    </row>
    <row r="243" spans="1:17" ht="19" customHeight="1" x14ac:dyDescent="0.35">
      <c r="A243" s="137"/>
      <c r="B243" s="138"/>
      <c r="C243" s="138"/>
      <c r="D243" s="138"/>
      <c r="E243" s="138"/>
      <c r="F243" s="138"/>
      <c r="G243" s="139"/>
      <c r="H243" s="139"/>
      <c r="I243" s="139"/>
      <c r="J243" s="140"/>
      <c r="K243" s="141"/>
      <c r="L243" s="141"/>
      <c r="N243" s="27"/>
      <c r="O243" s="138"/>
      <c r="P243" s="134"/>
      <c r="Q243" s="142"/>
    </row>
    <row r="244" spans="1:17" ht="19" customHeight="1" x14ac:dyDescent="0.35">
      <c r="A244" s="137"/>
      <c r="B244" s="138"/>
      <c r="C244" s="138"/>
      <c r="D244" s="138"/>
      <c r="E244" s="138"/>
      <c r="F244" s="138"/>
      <c r="G244" s="139"/>
      <c r="H244" s="139"/>
      <c r="I244" s="139"/>
      <c r="J244" s="140"/>
      <c r="K244" s="141"/>
      <c r="L244" s="141"/>
      <c r="N244" s="27"/>
      <c r="O244" s="138"/>
      <c r="P244" s="134"/>
      <c r="Q244" s="142"/>
    </row>
    <row r="245" spans="1:17" ht="19" customHeight="1" x14ac:dyDescent="0.35">
      <c r="A245" s="137"/>
      <c r="B245" s="138"/>
      <c r="C245" s="138"/>
      <c r="D245" s="138"/>
      <c r="E245" s="138"/>
      <c r="F245" s="138"/>
      <c r="G245" s="139"/>
      <c r="H245" s="139"/>
      <c r="I245" s="139"/>
      <c r="J245" s="140"/>
      <c r="K245" s="141"/>
      <c r="L245" s="141"/>
      <c r="N245" s="27"/>
      <c r="O245" s="138"/>
      <c r="P245" s="134"/>
      <c r="Q245" s="142"/>
    </row>
    <row r="246" spans="1:17" ht="19" customHeight="1" x14ac:dyDescent="0.35">
      <c r="A246" s="137"/>
      <c r="B246" s="138"/>
      <c r="C246" s="138"/>
      <c r="D246" s="138"/>
      <c r="E246" s="138"/>
      <c r="F246" s="138"/>
      <c r="G246" s="139"/>
      <c r="H246" s="139"/>
      <c r="I246" s="139"/>
      <c r="J246" s="140"/>
      <c r="K246" s="141"/>
      <c r="L246" s="141"/>
      <c r="N246" s="27"/>
      <c r="O246" s="138"/>
      <c r="P246" s="134"/>
      <c r="Q246" s="142"/>
    </row>
    <row r="247" spans="1:17" ht="19" customHeight="1" x14ac:dyDescent="0.35">
      <c r="A247" s="137"/>
      <c r="B247" s="138"/>
      <c r="C247" s="138"/>
      <c r="D247" s="138"/>
      <c r="E247" s="138"/>
      <c r="F247" s="138"/>
      <c r="G247" s="139"/>
      <c r="H247" s="139"/>
      <c r="I247" s="139"/>
      <c r="J247" s="140"/>
      <c r="K247" s="141"/>
      <c r="L247" s="141"/>
      <c r="N247" s="27"/>
      <c r="O247" s="138"/>
      <c r="P247" s="134"/>
      <c r="Q247" s="142"/>
    </row>
    <row r="248" spans="1:17" ht="19" customHeight="1" x14ac:dyDescent="0.35">
      <c r="A248" s="137"/>
      <c r="B248" s="138"/>
      <c r="C248" s="138"/>
      <c r="D248" s="138"/>
      <c r="E248" s="138"/>
      <c r="F248" s="138"/>
      <c r="G248" s="139"/>
      <c r="H248" s="139"/>
      <c r="I248" s="139"/>
      <c r="J248" s="140"/>
      <c r="K248" s="141"/>
      <c r="L248" s="141"/>
      <c r="N248" s="27"/>
      <c r="O248" s="138"/>
      <c r="P248" s="134"/>
      <c r="Q248" s="142"/>
    </row>
    <row r="249" spans="1:17" ht="19" customHeight="1" x14ac:dyDescent="0.35">
      <c r="A249" s="137"/>
      <c r="B249" s="138"/>
      <c r="C249" s="138"/>
      <c r="D249" s="138"/>
      <c r="E249" s="138"/>
      <c r="F249" s="138"/>
      <c r="G249" s="139"/>
      <c r="H249" s="139"/>
      <c r="I249" s="139"/>
      <c r="J249" s="140"/>
      <c r="K249" s="141"/>
      <c r="L249" s="141"/>
      <c r="N249" s="27"/>
      <c r="O249" s="138"/>
      <c r="P249" s="134"/>
      <c r="Q249" s="142"/>
    </row>
    <row r="250" spans="1:17" ht="19" customHeight="1" x14ac:dyDescent="0.35">
      <c r="A250" s="137"/>
      <c r="B250" s="138"/>
      <c r="C250" s="138"/>
      <c r="D250" s="138"/>
      <c r="E250" s="138"/>
      <c r="F250" s="138"/>
      <c r="G250" s="139"/>
      <c r="H250" s="139"/>
      <c r="I250" s="139"/>
      <c r="J250" s="140"/>
      <c r="K250" s="141"/>
      <c r="L250" s="141"/>
      <c r="N250" s="27"/>
      <c r="O250" s="138"/>
      <c r="P250" s="134"/>
      <c r="Q250" s="142"/>
    </row>
    <row r="251" spans="1:17" ht="19" customHeight="1" x14ac:dyDescent="0.35">
      <c r="A251" s="137"/>
      <c r="B251" s="138"/>
      <c r="C251" s="138"/>
      <c r="D251" s="138"/>
      <c r="E251" s="138"/>
      <c r="F251" s="138"/>
      <c r="G251" s="139"/>
      <c r="H251" s="139"/>
      <c r="I251" s="139"/>
      <c r="J251" s="140"/>
      <c r="K251" s="141"/>
      <c r="L251" s="141"/>
      <c r="N251" s="27"/>
      <c r="O251" s="138"/>
      <c r="P251" s="134"/>
      <c r="Q251" s="142"/>
    </row>
    <row r="252" spans="1:17" ht="19" customHeight="1" x14ac:dyDescent="0.35">
      <c r="A252" s="137"/>
      <c r="B252" s="138"/>
      <c r="C252" s="138"/>
      <c r="D252" s="138"/>
      <c r="E252" s="138"/>
      <c r="F252" s="138"/>
      <c r="G252" s="139"/>
      <c r="H252" s="139"/>
      <c r="I252" s="139"/>
      <c r="J252" s="140"/>
      <c r="K252" s="141"/>
      <c r="L252" s="141"/>
      <c r="N252" s="27"/>
      <c r="O252" s="138"/>
      <c r="P252" s="134"/>
      <c r="Q252" s="142"/>
    </row>
    <row r="253" spans="1:17" ht="19" customHeight="1" x14ac:dyDescent="0.35">
      <c r="A253" s="137"/>
      <c r="B253" s="138"/>
      <c r="C253" s="138"/>
      <c r="D253" s="138"/>
      <c r="E253" s="138"/>
      <c r="F253" s="138"/>
      <c r="G253" s="139"/>
      <c r="H253" s="139"/>
      <c r="I253" s="139"/>
      <c r="J253" s="140"/>
      <c r="K253" s="141"/>
      <c r="L253" s="141"/>
      <c r="N253" s="27"/>
      <c r="O253" s="138"/>
      <c r="P253" s="134"/>
      <c r="Q253" s="142"/>
    </row>
    <row r="254" spans="1:17" ht="19" customHeight="1" x14ac:dyDescent="0.35">
      <c r="A254" s="137"/>
      <c r="B254" s="138"/>
      <c r="C254" s="138"/>
      <c r="D254" s="138"/>
      <c r="E254" s="138"/>
      <c r="F254" s="138"/>
      <c r="G254" s="139"/>
      <c r="H254" s="139"/>
      <c r="I254" s="139"/>
      <c r="J254" s="140"/>
      <c r="K254" s="141"/>
      <c r="L254" s="141"/>
      <c r="N254" s="27"/>
      <c r="O254" s="138"/>
      <c r="P254" s="134"/>
      <c r="Q254" s="142"/>
    </row>
    <row r="255" spans="1:17" ht="19" customHeight="1" x14ac:dyDescent="0.35">
      <c r="A255" s="137"/>
      <c r="B255" s="138"/>
      <c r="C255" s="138"/>
      <c r="D255" s="138"/>
      <c r="E255" s="138"/>
      <c r="F255" s="138"/>
      <c r="G255" s="139"/>
      <c r="H255" s="139"/>
      <c r="I255" s="139"/>
      <c r="J255" s="140"/>
      <c r="K255" s="141"/>
      <c r="L255" s="141"/>
      <c r="N255" s="27"/>
      <c r="O255" s="138"/>
      <c r="P255" s="134"/>
      <c r="Q255" s="142"/>
    </row>
    <row r="256" spans="1:17" ht="19" customHeight="1" x14ac:dyDescent="0.35">
      <c r="A256" s="137"/>
      <c r="B256" s="138"/>
      <c r="C256" s="138"/>
      <c r="D256" s="138"/>
      <c r="E256" s="138"/>
      <c r="F256" s="138"/>
      <c r="G256" s="139"/>
      <c r="H256" s="139"/>
      <c r="I256" s="139"/>
      <c r="J256" s="140"/>
      <c r="K256" s="141"/>
      <c r="L256" s="141"/>
      <c r="N256" s="27"/>
      <c r="O256" s="138"/>
      <c r="P256" s="134"/>
      <c r="Q256" s="142"/>
    </row>
    <row r="257" spans="1:17" ht="19" customHeight="1" x14ac:dyDescent="0.35">
      <c r="A257" s="137"/>
      <c r="B257" s="138"/>
      <c r="C257" s="138"/>
      <c r="D257" s="138"/>
      <c r="E257" s="138"/>
      <c r="F257" s="138"/>
      <c r="G257" s="139"/>
      <c r="H257" s="139"/>
      <c r="I257" s="139"/>
      <c r="J257" s="140"/>
      <c r="K257" s="141"/>
      <c r="L257" s="141"/>
      <c r="N257" s="27"/>
      <c r="O257" s="138"/>
      <c r="P257" s="134"/>
      <c r="Q257" s="142"/>
    </row>
    <row r="258" spans="1:17" ht="19" customHeight="1" x14ac:dyDescent="0.35">
      <c r="A258" s="137"/>
      <c r="B258" s="138"/>
      <c r="C258" s="138"/>
      <c r="D258" s="138"/>
      <c r="E258" s="138"/>
      <c r="F258" s="138"/>
      <c r="G258" s="139"/>
      <c r="H258" s="139"/>
      <c r="I258" s="139"/>
      <c r="J258" s="140"/>
      <c r="K258" s="141"/>
      <c r="L258" s="141"/>
      <c r="N258" s="27"/>
      <c r="O258" s="138"/>
      <c r="P258" s="134"/>
      <c r="Q258" s="142"/>
    </row>
    <row r="259" spans="1:17" ht="19" customHeight="1" x14ac:dyDescent="0.35">
      <c r="A259" s="137"/>
      <c r="B259" s="138"/>
      <c r="C259" s="138"/>
      <c r="D259" s="138"/>
      <c r="E259" s="138"/>
      <c r="F259" s="138"/>
      <c r="G259" s="139"/>
      <c r="H259" s="139"/>
      <c r="I259" s="139"/>
      <c r="J259" s="140"/>
      <c r="K259" s="141"/>
      <c r="L259" s="141"/>
      <c r="N259" s="27"/>
      <c r="O259" s="138"/>
      <c r="P259" s="134"/>
      <c r="Q259" s="142"/>
    </row>
    <row r="260" spans="1:17" ht="19" customHeight="1" x14ac:dyDescent="0.35">
      <c r="A260" s="137"/>
      <c r="B260" s="138"/>
      <c r="C260" s="138"/>
      <c r="D260" s="138"/>
      <c r="E260" s="138"/>
      <c r="F260" s="138"/>
      <c r="G260" s="139"/>
      <c r="H260" s="139"/>
      <c r="I260" s="139"/>
      <c r="J260" s="140"/>
      <c r="K260" s="141"/>
      <c r="L260" s="141"/>
      <c r="N260" s="27"/>
      <c r="O260" s="138"/>
      <c r="P260" s="134"/>
      <c r="Q260" s="142"/>
    </row>
    <row r="261" spans="1:17" ht="19" customHeight="1" x14ac:dyDescent="0.35">
      <c r="A261" s="137"/>
      <c r="B261" s="138"/>
      <c r="C261" s="138"/>
      <c r="D261" s="138"/>
      <c r="E261" s="138"/>
      <c r="F261" s="138"/>
      <c r="G261" s="139"/>
      <c r="H261" s="139"/>
      <c r="I261" s="139"/>
      <c r="J261" s="140"/>
      <c r="K261" s="141"/>
      <c r="L261" s="141"/>
      <c r="N261" s="27"/>
      <c r="O261" s="138"/>
      <c r="P261" s="134"/>
      <c r="Q261" s="142"/>
    </row>
    <row r="262" spans="1:17" ht="19" customHeight="1" x14ac:dyDescent="0.35">
      <c r="A262" s="137"/>
      <c r="B262" s="138"/>
      <c r="C262" s="138"/>
      <c r="D262" s="138"/>
      <c r="E262" s="138"/>
      <c r="F262" s="138"/>
      <c r="G262" s="139"/>
      <c r="H262" s="139"/>
      <c r="I262" s="139"/>
      <c r="J262" s="140"/>
      <c r="K262" s="141"/>
      <c r="L262" s="141"/>
      <c r="N262" s="27"/>
      <c r="O262" s="138"/>
      <c r="P262" s="134"/>
      <c r="Q262" s="142"/>
    </row>
    <row r="263" spans="1:17" ht="19" customHeight="1" x14ac:dyDescent="0.35">
      <c r="A263" s="137"/>
      <c r="B263" s="138"/>
      <c r="C263" s="138"/>
      <c r="D263" s="138"/>
      <c r="E263" s="138"/>
      <c r="F263" s="138"/>
      <c r="G263" s="139"/>
      <c r="H263" s="139"/>
      <c r="I263" s="139"/>
      <c r="J263" s="140"/>
      <c r="K263" s="141"/>
      <c r="L263" s="141"/>
      <c r="N263" s="27"/>
      <c r="O263" s="138"/>
      <c r="P263" s="134"/>
      <c r="Q263" s="142"/>
    </row>
    <row r="264" spans="1:17" ht="19" customHeight="1" x14ac:dyDescent="0.35">
      <c r="A264" s="137"/>
      <c r="B264" s="138"/>
      <c r="C264" s="138"/>
      <c r="D264" s="138"/>
      <c r="E264" s="138"/>
      <c r="F264" s="138"/>
      <c r="G264" s="139"/>
      <c r="H264" s="139"/>
      <c r="I264" s="139"/>
      <c r="J264" s="140"/>
      <c r="K264" s="141"/>
      <c r="L264" s="141"/>
      <c r="N264" s="27"/>
      <c r="O264" s="138"/>
      <c r="P264" s="134"/>
      <c r="Q264" s="142"/>
    </row>
    <row r="265" spans="1:17" ht="19" customHeight="1" x14ac:dyDescent="0.35">
      <c r="A265" s="137"/>
      <c r="B265" s="138"/>
      <c r="C265" s="138"/>
      <c r="D265" s="138"/>
      <c r="E265" s="138"/>
      <c r="F265" s="138"/>
      <c r="G265" s="139"/>
      <c r="H265" s="139"/>
      <c r="I265" s="139"/>
      <c r="J265" s="140"/>
      <c r="K265" s="141"/>
      <c r="L265" s="141"/>
      <c r="N265" s="27"/>
      <c r="O265" s="138"/>
      <c r="P265" s="134"/>
      <c r="Q265" s="142"/>
    </row>
    <row r="266" spans="1:17" ht="19" customHeight="1" x14ac:dyDescent="0.35">
      <c r="A266" s="137"/>
      <c r="B266" s="138"/>
      <c r="C266" s="138"/>
      <c r="D266" s="138"/>
      <c r="E266" s="138"/>
      <c r="F266" s="138"/>
      <c r="G266" s="139"/>
      <c r="H266" s="139"/>
      <c r="I266" s="139"/>
      <c r="J266" s="140"/>
      <c r="K266" s="141"/>
      <c r="L266" s="141"/>
      <c r="N266" s="27"/>
      <c r="O266" s="138"/>
      <c r="P266" s="134"/>
      <c r="Q266" s="142"/>
    </row>
    <row r="267" spans="1:17" ht="19" customHeight="1" x14ac:dyDescent="0.35">
      <c r="A267" s="137"/>
      <c r="B267" s="138"/>
      <c r="C267" s="138"/>
      <c r="D267" s="138"/>
      <c r="E267" s="138"/>
      <c r="F267" s="138"/>
      <c r="G267" s="139"/>
      <c r="H267" s="139"/>
      <c r="I267" s="139"/>
      <c r="J267" s="140"/>
      <c r="K267" s="141"/>
      <c r="L267" s="141"/>
      <c r="N267" s="27"/>
      <c r="O267" s="138"/>
      <c r="P267" s="134"/>
      <c r="Q267" s="142"/>
    </row>
    <row r="268" spans="1:17" ht="19" customHeight="1" x14ac:dyDescent="0.35">
      <c r="A268" s="137"/>
      <c r="B268" s="138"/>
      <c r="C268" s="138"/>
      <c r="D268" s="138"/>
      <c r="E268" s="138"/>
      <c r="F268" s="138"/>
      <c r="G268" s="139"/>
      <c r="H268" s="139"/>
      <c r="I268" s="139"/>
      <c r="J268" s="140"/>
      <c r="K268" s="141"/>
      <c r="L268" s="141"/>
      <c r="N268" s="27"/>
      <c r="O268" s="138"/>
      <c r="P268" s="134"/>
      <c r="Q268" s="142"/>
    </row>
    <row r="269" spans="1:17" ht="19" customHeight="1" x14ac:dyDescent="0.35">
      <c r="A269" s="137"/>
      <c r="B269" s="138"/>
      <c r="C269" s="138"/>
      <c r="D269" s="138"/>
      <c r="E269" s="138"/>
      <c r="F269" s="138"/>
      <c r="G269" s="139"/>
      <c r="H269" s="139"/>
      <c r="I269" s="139"/>
      <c r="J269" s="140"/>
      <c r="K269" s="141"/>
      <c r="L269" s="141"/>
      <c r="N269" s="27"/>
      <c r="O269" s="138"/>
      <c r="P269" s="134"/>
      <c r="Q269" s="142"/>
    </row>
    <row r="270" spans="1:17" ht="19" customHeight="1" x14ac:dyDescent="0.35">
      <c r="A270" s="137"/>
      <c r="B270" s="138"/>
      <c r="C270" s="138"/>
      <c r="D270" s="138"/>
      <c r="E270" s="138"/>
      <c r="F270" s="138"/>
      <c r="G270" s="139"/>
      <c r="H270" s="139"/>
      <c r="I270" s="139"/>
      <c r="J270" s="140"/>
      <c r="K270" s="141"/>
      <c r="L270" s="141"/>
      <c r="N270" s="27"/>
      <c r="O270" s="138"/>
      <c r="P270" s="134"/>
      <c r="Q270" s="142"/>
    </row>
    <row r="271" spans="1:17" ht="19" customHeight="1" x14ac:dyDescent="0.35">
      <c r="A271" s="137"/>
      <c r="B271" s="138"/>
      <c r="C271" s="138"/>
      <c r="D271" s="138"/>
      <c r="E271" s="138"/>
      <c r="F271" s="138"/>
      <c r="G271" s="139"/>
      <c r="H271" s="139"/>
      <c r="I271" s="139"/>
      <c r="J271" s="140"/>
      <c r="K271" s="141"/>
      <c r="L271" s="141"/>
      <c r="N271" s="27"/>
      <c r="O271" s="138"/>
      <c r="P271" s="134"/>
      <c r="Q271" s="142"/>
    </row>
    <row r="272" spans="1:17" ht="19" customHeight="1" x14ac:dyDescent="0.35">
      <c r="A272" s="137"/>
      <c r="B272" s="138"/>
      <c r="C272" s="138"/>
      <c r="D272" s="138"/>
      <c r="E272" s="138"/>
      <c r="F272" s="138"/>
      <c r="G272" s="139"/>
      <c r="H272" s="139"/>
      <c r="I272" s="139"/>
      <c r="J272" s="140"/>
      <c r="K272" s="141"/>
      <c r="L272" s="141"/>
      <c r="N272" s="27"/>
      <c r="O272" s="138"/>
      <c r="P272" s="134"/>
      <c r="Q272" s="142"/>
    </row>
    <row r="273" spans="1:17" ht="19" customHeight="1" x14ac:dyDescent="0.35">
      <c r="A273" s="137"/>
      <c r="B273" s="138"/>
      <c r="C273" s="138"/>
      <c r="D273" s="138"/>
      <c r="E273" s="138"/>
      <c r="F273" s="138"/>
      <c r="G273" s="139"/>
      <c r="H273" s="139"/>
      <c r="I273" s="139"/>
      <c r="J273" s="140"/>
      <c r="K273" s="141"/>
      <c r="L273" s="141"/>
      <c r="N273" s="27"/>
      <c r="O273" s="138"/>
      <c r="P273" s="134"/>
      <c r="Q273" s="142"/>
    </row>
    <row r="274" spans="1:17" ht="19" customHeight="1" x14ac:dyDescent="0.35">
      <c r="A274" s="137"/>
      <c r="B274" s="138"/>
      <c r="C274" s="138"/>
      <c r="D274" s="138"/>
      <c r="E274" s="138"/>
      <c r="F274" s="138"/>
      <c r="G274" s="139"/>
      <c r="H274" s="139"/>
      <c r="I274" s="139"/>
      <c r="J274" s="140"/>
      <c r="K274" s="141"/>
      <c r="L274" s="141"/>
      <c r="N274" s="27"/>
      <c r="O274" s="138"/>
      <c r="P274" s="134"/>
      <c r="Q274" s="142"/>
    </row>
    <row r="275" spans="1:17" ht="19" customHeight="1" x14ac:dyDescent="0.35">
      <c r="A275" s="137"/>
      <c r="B275" s="138"/>
      <c r="C275" s="138"/>
      <c r="D275" s="138"/>
      <c r="E275" s="138"/>
      <c r="F275" s="138"/>
      <c r="G275" s="139"/>
      <c r="H275" s="139"/>
      <c r="I275" s="139"/>
      <c r="J275" s="140"/>
      <c r="K275" s="141"/>
      <c r="L275" s="141"/>
      <c r="N275" s="27"/>
      <c r="O275" s="138"/>
      <c r="P275" s="134"/>
      <c r="Q275" s="142"/>
    </row>
    <row r="276" spans="1:17" ht="19" customHeight="1" x14ac:dyDescent="0.35">
      <c r="A276" s="137"/>
      <c r="B276" s="138"/>
      <c r="C276" s="138"/>
      <c r="D276" s="138"/>
      <c r="E276" s="138"/>
      <c r="F276" s="138"/>
      <c r="G276" s="139"/>
      <c r="H276" s="139"/>
      <c r="I276" s="139"/>
      <c r="J276" s="140"/>
      <c r="K276" s="141"/>
      <c r="L276" s="141"/>
      <c r="N276" s="27"/>
      <c r="O276" s="138"/>
      <c r="P276" s="134"/>
      <c r="Q276" s="142"/>
    </row>
    <row r="277" spans="1:17" ht="19" customHeight="1" x14ac:dyDescent="0.35">
      <c r="A277" s="137"/>
      <c r="B277" s="138"/>
      <c r="C277" s="138"/>
      <c r="D277" s="138"/>
      <c r="E277" s="138"/>
      <c r="F277" s="138"/>
      <c r="G277" s="139"/>
      <c r="H277" s="139"/>
      <c r="I277" s="139"/>
      <c r="J277" s="140"/>
      <c r="K277" s="141"/>
      <c r="L277" s="141"/>
      <c r="N277" s="27"/>
      <c r="O277" s="138"/>
      <c r="P277" s="134"/>
      <c r="Q277" s="142"/>
    </row>
    <row r="278" spans="1:17" ht="19" customHeight="1" x14ac:dyDescent="0.35">
      <c r="A278" s="137"/>
      <c r="B278" s="138"/>
      <c r="C278" s="138"/>
      <c r="D278" s="138"/>
      <c r="E278" s="138"/>
      <c r="F278" s="138"/>
      <c r="G278" s="139"/>
      <c r="H278" s="139"/>
      <c r="I278" s="139"/>
      <c r="J278" s="140"/>
      <c r="K278" s="141"/>
      <c r="L278" s="141"/>
      <c r="N278" s="27"/>
      <c r="O278" s="138"/>
      <c r="P278" s="134"/>
      <c r="Q278" s="142"/>
    </row>
    <row r="279" spans="1:17" ht="19" customHeight="1" x14ac:dyDescent="0.35">
      <c r="A279" s="137"/>
      <c r="B279" s="138"/>
      <c r="C279" s="138"/>
      <c r="D279" s="138"/>
      <c r="E279" s="138"/>
      <c r="F279" s="138"/>
      <c r="G279" s="139"/>
      <c r="H279" s="139"/>
      <c r="I279" s="139"/>
      <c r="J279" s="140"/>
      <c r="K279" s="141"/>
      <c r="L279" s="141"/>
      <c r="N279" s="27"/>
      <c r="O279" s="138"/>
      <c r="P279" s="134"/>
      <c r="Q279" s="142"/>
    </row>
    <row r="280" spans="1:17" ht="19" customHeight="1" x14ac:dyDescent="0.35">
      <c r="A280" s="137"/>
      <c r="B280" s="138"/>
      <c r="C280" s="138"/>
      <c r="D280" s="138"/>
      <c r="E280" s="138"/>
      <c r="F280" s="138"/>
      <c r="G280" s="139"/>
      <c r="H280" s="139"/>
      <c r="I280" s="139"/>
      <c r="J280" s="140"/>
      <c r="K280" s="141"/>
      <c r="L280" s="141"/>
      <c r="N280" s="27"/>
      <c r="O280" s="138"/>
      <c r="P280" s="134"/>
      <c r="Q280" s="142"/>
    </row>
    <row r="281" spans="1:17" ht="19" customHeight="1" x14ac:dyDescent="0.35">
      <c r="A281" s="137"/>
      <c r="B281" s="138"/>
      <c r="C281" s="138"/>
      <c r="D281" s="138"/>
      <c r="E281" s="138"/>
      <c r="F281" s="138"/>
      <c r="G281" s="139"/>
      <c r="H281" s="139"/>
      <c r="I281" s="139"/>
      <c r="J281" s="140"/>
      <c r="K281" s="141"/>
      <c r="L281" s="141"/>
      <c r="N281" s="27"/>
      <c r="O281" s="138"/>
      <c r="P281" s="134"/>
      <c r="Q281" s="142"/>
    </row>
    <row r="282" spans="1:17" ht="19" customHeight="1" x14ac:dyDescent="0.35">
      <c r="A282" s="137"/>
      <c r="B282" s="138"/>
      <c r="C282" s="138"/>
      <c r="D282" s="138"/>
      <c r="E282" s="138"/>
      <c r="F282" s="138"/>
      <c r="G282" s="139"/>
      <c r="H282" s="139"/>
      <c r="I282" s="139"/>
      <c r="J282" s="140"/>
      <c r="K282" s="141"/>
      <c r="L282" s="141"/>
      <c r="N282" s="27"/>
      <c r="O282" s="138"/>
      <c r="P282" s="134"/>
      <c r="Q282" s="142"/>
    </row>
    <row r="283" spans="1:17" ht="19" customHeight="1" x14ac:dyDescent="0.35">
      <c r="A283" s="137"/>
      <c r="B283" s="138"/>
      <c r="C283" s="138"/>
      <c r="D283" s="138"/>
      <c r="E283" s="138"/>
      <c r="F283" s="138"/>
      <c r="G283" s="139"/>
      <c r="H283" s="139"/>
      <c r="I283" s="139"/>
      <c r="J283" s="140"/>
      <c r="K283" s="141"/>
      <c r="L283" s="141"/>
      <c r="N283" s="27"/>
      <c r="O283" s="138"/>
      <c r="P283" s="134"/>
      <c r="Q283" s="142"/>
    </row>
    <row r="284" spans="1:17" ht="19" customHeight="1" x14ac:dyDescent="0.35">
      <c r="A284" s="137"/>
      <c r="B284" s="138"/>
      <c r="C284" s="138"/>
      <c r="D284" s="138"/>
      <c r="E284" s="138"/>
      <c r="F284" s="138"/>
      <c r="G284" s="139"/>
      <c r="H284" s="139"/>
      <c r="I284" s="139"/>
      <c r="J284" s="140"/>
      <c r="K284" s="141"/>
      <c r="L284" s="141"/>
      <c r="N284" s="27"/>
      <c r="O284" s="138"/>
      <c r="P284" s="134"/>
      <c r="Q284" s="142"/>
    </row>
    <row r="285" spans="1:17" ht="19" customHeight="1" x14ac:dyDescent="0.35">
      <c r="A285" s="137"/>
      <c r="B285" s="138"/>
      <c r="C285" s="138"/>
      <c r="D285" s="138"/>
      <c r="E285" s="138"/>
      <c r="F285" s="138"/>
      <c r="G285" s="139"/>
      <c r="H285" s="139"/>
      <c r="I285" s="139"/>
      <c r="J285" s="140"/>
      <c r="K285" s="141"/>
      <c r="L285" s="141"/>
      <c r="N285" s="27"/>
      <c r="O285" s="138"/>
      <c r="P285" s="134"/>
      <c r="Q285" s="142"/>
    </row>
    <row r="286" spans="1:17" ht="19" customHeight="1" x14ac:dyDescent="0.35">
      <c r="A286" s="137"/>
      <c r="B286" s="138"/>
      <c r="C286" s="138"/>
      <c r="D286" s="138"/>
      <c r="E286" s="138"/>
      <c r="F286" s="138"/>
      <c r="G286" s="139"/>
      <c r="H286" s="139"/>
      <c r="I286" s="139"/>
      <c r="J286" s="140"/>
      <c r="K286" s="141"/>
      <c r="L286" s="141"/>
      <c r="N286" s="27"/>
      <c r="O286" s="138"/>
      <c r="P286" s="134"/>
      <c r="Q286" s="142"/>
    </row>
    <row r="287" spans="1:17" ht="19" customHeight="1" x14ac:dyDescent="0.35">
      <c r="A287" s="137"/>
      <c r="B287" s="138"/>
      <c r="C287" s="138"/>
      <c r="D287" s="138"/>
      <c r="E287" s="138"/>
      <c r="F287" s="138"/>
      <c r="G287" s="139"/>
      <c r="H287" s="139"/>
      <c r="I287" s="139"/>
      <c r="J287" s="140"/>
      <c r="K287" s="141"/>
      <c r="L287" s="141"/>
      <c r="N287" s="27"/>
      <c r="O287" s="138"/>
      <c r="P287" s="134"/>
      <c r="Q287" s="142"/>
    </row>
    <row r="288" spans="1:17" ht="19" customHeight="1" x14ac:dyDescent="0.35">
      <c r="A288" s="137"/>
      <c r="B288" s="138"/>
      <c r="C288" s="138"/>
      <c r="D288" s="138"/>
      <c r="E288" s="138"/>
      <c r="F288" s="138"/>
      <c r="G288" s="139"/>
      <c r="H288" s="139"/>
      <c r="I288" s="139"/>
      <c r="J288" s="140"/>
      <c r="K288" s="141"/>
      <c r="L288" s="141"/>
      <c r="N288" s="27"/>
      <c r="O288" s="138"/>
      <c r="P288" s="134"/>
      <c r="Q288" s="142"/>
    </row>
    <row r="289" spans="1:17" ht="19" customHeight="1" x14ac:dyDescent="0.35">
      <c r="A289" s="137"/>
      <c r="B289" s="138"/>
      <c r="C289" s="138"/>
      <c r="D289" s="138"/>
      <c r="E289" s="138"/>
      <c r="F289" s="138"/>
      <c r="G289" s="139"/>
      <c r="H289" s="139"/>
      <c r="I289" s="139"/>
      <c r="J289" s="140"/>
      <c r="K289" s="141"/>
      <c r="L289" s="141"/>
      <c r="N289" s="27"/>
      <c r="O289" s="138"/>
      <c r="P289" s="134"/>
      <c r="Q289" s="142"/>
    </row>
    <row r="290" spans="1:17" ht="19" customHeight="1" x14ac:dyDescent="0.35">
      <c r="A290" s="137"/>
      <c r="B290" s="138"/>
      <c r="C290" s="138"/>
      <c r="D290" s="138"/>
      <c r="E290" s="138"/>
      <c r="F290" s="138"/>
      <c r="G290" s="139"/>
      <c r="H290" s="139"/>
      <c r="I290" s="139"/>
      <c r="J290" s="140"/>
      <c r="K290" s="141"/>
      <c r="L290" s="141"/>
      <c r="N290" s="27"/>
      <c r="O290" s="138"/>
      <c r="P290" s="134"/>
      <c r="Q290" s="142"/>
    </row>
    <row r="291" spans="1:17" ht="19" customHeight="1" x14ac:dyDescent="0.35">
      <c r="A291" s="137"/>
      <c r="B291" s="138"/>
      <c r="C291" s="138"/>
      <c r="D291" s="138"/>
      <c r="E291" s="138"/>
      <c r="F291" s="138"/>
      <c r="G291" s="139"/>
      <c r="H291" s="139"/>
      <c r="I291" s="139"/>
      <c r="J291" s="140"/>
      <c r="K291" s="141"/>
      <c r="L291" s="141"/>
      <c r="N291" s="27"/>
      <c r="O291" s="138"/>
      <c r="P291" s="134"/>
      <c r="Q291" s="142"/>
    </row>
    <row r="292" spans="1:17" ht="19" customHeight="1" x14ac:dyDescent="0.35">
      <c r="A292" s="137"/>
      <c r="B292" s="138"/>
      <c r="C292" s="138"/>
      <c r="D292" s="138"/>
      <c r="E292" s="138"/>
      <c r="F292" s="138"/>
      <c r="G292" s="139"/>
      <c r="H292" s="139"/>
      <c r="I292" s="139"/>
      <c r="J292" s="140"/>
      <c r="K292" s="141"/>
      <c r="L292" s="141"/>
      <c r="N292" s="27"/>
      <c r="O292" s="138"/>
      <c r="P292" s="134"/>
      <c r="Q292" s="142"/>
    </row>
    <row r="293" spans="1:17" ht="19" customHeight="1" x14ac:dyDescent="0.35">
      <c r="A293" s="137"/>
      <c r="B293" s="138"/>
      <c r="C293" s="138"/>
      <c r="D293" s="138"/>
      <c r="E293" s="138"/>
      <c r="F293" s="138"/>
      <c r="G293" s="139"/>
      <c r="H293" s="139"/>
      <c r="I293" s="139"/>
      <c r="J293" s="140"/>
      <c r="K293" s="141"/>
      <c r="L293" s="141"/>
      <c r="N293" s="27"/>
      <c r="O293" s="138"/>
      <c r="P293" s="134"/>
      <c r="Q293" s="142"/>
    </row>
    <row r="294" spans="1:17" ht="19" customHeight="1" x14ac:dyDescent="0.35">
      <c r="A294" s="137"/>
      <c r="B294" s="138"/>
      <c r="C294" s="138"/>
      <c r="D294" s="138"/>
      <c r="E294" s="138"/>
      <c r="F294" s="138"/>
      <c r="G294" s="139"/>
      <c r="H294" s="139"/>
      <c r="I294" s="139"/>
      <c r="J294" s="140"/>
      <c r="K294" s="141"/>
      <c r="L294" s="141"/>
      <c r="N294" s="27"/>
      <c r="O294" s="138"/>
      <c r="P294" s="134"/>
      <c r="Q294" s="142"/>
    </row>
    <row r="295" spans="1:17" ht="19" customHeight="1" x14ac:dyDescent="0.35">
      <c r="A295" s="137"/>
      <c r="B295" s="138"/>
      <c r="C295" s="138"/>
      <c r="D295" s="138"/>
      <c r="E295" s="138"/>
      <c r="F295" s="138"/>
      <c r="G295" s="139"/>
      <c r="H295" s="139"/>
      <c r="I295" s="139"/>
      <c r="J295" s="140"/>
      <c r="K295" s="141"/>
      <c r="L295" s="141"/>
      <c r="N295" s="27"/>
      <c r="O295" s="138"/>
      <c r="P295" s="134"/>
      <c r="Q295" s="142"/>
    </row>
    <row r="296" spans="1:17" ht="19" customHeight="1" x14ac:dyDescent="0.35">
      <c r="A296" s="137"/>
      <c r="B296" s="138"/>
      <c r="C296" s="138"/>
      <c r="D296" s="138"/>
      <c r="E296" s="138"/>
      <c r="F296" s="138"/>
      <c r="G296" s="139"/>
      <c r="H296" s="139"/>
      <c r="I296" s="139"/>
      <c r="J296" s="140"/>
      <c r="K296" s="141"/>
      <c r="L296" s="141"/>
      <c r="N296" s="27"/>
      <c r="O296" s="138"/>
      <c r="P296" s="134"/>
      <c r="Q296" s="142"/>
    </row>
    <row r="297" spans="1:17" ht="19" customHeight="1" x14ac:dyDescent="0.35">
      <c r="A297" s="137"/>
      <c r="B297" s="138"/>
      <c r="C297" s="138"/>
      <c r="D297" s="138"/>
      <c r="E297" s="138"/>
      <c r="F297" s="138"/>
      <c r="G297" s="139"/>
      <c r="H297" s="139"/>
      <c r="I297" s="139"/>
      <c r="J297" s="140"/>
      <c r="K297" s="141"/>
      <c r="L297" s="141"/>
      <c r="N297" s="27"/>
      <c r="O297" s="138"/>
      <c r="P297" s="134"/>
      <c r="Q297" s="142"/>
    </row>
    <row r="298" spans="1:17" ht="19" customHeight="1" x14ac:dyDescent="0.35">
      <c r="A298" s="137"/>
      <c r="B298" s="138"/>
      <c r="C298" s="138"/>
      <c r="D298" s="138"/>
      <c r="E298" s="138"/>
      <c r="F298" s="138"/>
      <c r="G298" s="139"/>
      <c r="H298" s="139"/>
      <c r="I298" s="139"/>
      <c r="J298" s="140"/>
      <c r="K298" s="141"/>
      <c r="L298" s="141"/>
      <c r="N298" s="27"/>
      <c r="O298" s="138"/>
      <c r="P298" s="134"/>
      <c r="Q298" s="142"/>
    </row>
    <row r="299" spans="1:17" ht="19" customHeight="1" x14ac:dyDescent="0.35">
      <c r="A299" s="137"/>
      <c r="B299" s="138"/>
      <c r="C299" s="138"/>
      <c r="D299" s="138"/>
      <c r="E299" s="138"/>
      <c r="F299" s="138"/>
      <c r="G299" s="139"/>
      <c r="H299" s="139"/>
      <c r="I299" s="139"/>
      <c r="J299" s="140"/>
      <c r="K299" s="141"/>
      <c r="L299" s="141"/>
      <c r="N299" s="27"/>
      <c r="O299" s="138"/>
      <c r="P299" s="134"/>
      <c r="Q299" s="142"/>
    </row>
    <row r="300" spans="1:17" ht="19" customHeight="1" x14ac:dyDescent="0.35">
      <c r="A300" s="137"/>
      <c r="B300" s="138"/>
      <c r="C300" s="138"/>
      <c r="D300" s="138"/>
      <c r="E300" s="138"/>
      <c r="F300" s="138"/>
      <c r="G300" s="139"/>
      <c r="H300" s="139"/>
      <c r="I300" s="139"/>
      <c r="J300" s="140"/>
      <c r="K300" s="141"/>
      <c r="L300" s="141"/>
      <c r="N300" s="27"/>
      <c r="O300" s="138"/>
      <c r="P300" s="134"/>
      <c r="Q300" s="142"/>
    </row>
    <row r="301" spans="1:17" ht="19" customHeight="1" x14ac:dyDescent="0.35">
      <c r="A301" s="137"/>
      <c r="B301" s="138"/>
      <c r="C301" s="138"/>
      <c r="D301" s="138"/>
      <c r="E301" s="138"/>
      <c r="F301" s="138"/>
      <c r="G301" s="139"/>
      <c r="H301" s="139"/>
      <c r="I301" s="139"/>
      <c r="J301" s="140"/>
      <c r="K301" s="141"/>
      <c r="L301" s="141"/>
      <c r="N301" s="27"/>
      <c r="O301" s="138"/>
      <c r="P301" s="134"/>
      <c r="Q301" s="142"/>
    </row>
    <row r="302" spans="1:17" ht="19" customHeight="1" x14ac:dyDescent="0.35">
      <c r="A302" s="137"/>
      <c r="B302" s="138"/>
      <c r="C302" s="138"/>
      <c r="D302" s="138"/>
      <c r="E302" s="138"/>
      <c r="F302" s="138"/>
      <c r="G302" s="139"/>
      <c r="H302" s="139"/>
      <c r="I302" s="139"/>
      <c r="J302" s="140"/>
      <c r="K302" s="141"/>
      <c r="L302" s="141"/>
      <c r="N302" s="27"/>
      <c r="O302" s="138"/>
      <c r="P302" s="134"/>
      <c r="Q302" s="142"/>
    </row>
    <row r="303" spans="1:17" ht="19" customHeight="1" x14ac:dyDescent="0.35">
      <c r="A303" s="137"/>
      <c r="B303" s="138"/>
      <c r="C303" s="138"/>
      <c r="D303" s="138"/>
      <c r="E303" s="138"/>
      <c r="F303" s="138"/>
      <c r="G303" s="139"/>
      <c r="H303" s="139"/>
      <c r="I303" s="139"/>
      <c r="J303" s="140"/>
      <c r="K303" s="141"/>
      <c r="L303" s="141"/>
      <c r="N303" s="27"/>
      <c r="O303" s="138"/>
      <c r="P303" s="134"/>
      <c r="Q303" s="142"/>
    </row>
    <row r="304" spans="1:17" ht="19" customHeight="1" x14ac:dyDescent="0.35">
      <c r="A304" s="137"/>
      <c r="B304" s="138"/>
      <c r="C304" s="138"/>
      <c r="D304" s="138"/>
      <c r="E304" s="138"/>
      <c r="F304" s="138"/>
      <c r="G304" s="139"/>
      <c r="H304" s="139"/>
      <c r="I304" s="139"/>
      <c r="J304" s="140"/>
      <c r="K304" s="141"/>
      <c r="L304" s="141"/>
      <c r="N304" s="27"/>
      <c r="O304" s="138"/>
      <c r="P304" s="134"/>
      <c r="Q304" s="142"/>
    </row>
    <row r="305" spans="1:17" ht="19" customHeight="1" x14ac:dyDescent="0.35">
      <c r="A305" s="137"/>
      <c r="B305" s="138"/>
      <c r="C305" s="138"/>
      <c r="D305" s="138"/>
      <c r="E305" s="138"/>
      <c r="F305" s="138"/>
      <c r="G305" s="139"/>
      <c r="H305" s="139"/>
      <c r="I305" s="139"/>
      <c r="J305" s="140"/>
      <c r="K305" s="141"/>
      <c r="L305" s="141"/>
      <c r="N305" s="27"/>
      <c r="O305" s="138"/>
      <c r="P305" s="134"/>
      <c r="Q305" s="142"/>
    </row>
    <row r="306" spans="1:17" ht="19" customHeight="1" x14ac:dyDescent="0.35">
      <c r="A306" s="137"/>
      <c r="B306" s="138"/>
      <c r="C306" s="138"/>
      <c r="D306" s="138"/>
      <c r="E306" s="138"/>
      <c r="F306" s="138"/>
      <c r="G306" s="139"/>
      <c r="H306" s="139"/>
      <c r="I306" s="139"/>
      <c r="J306" s="140"/>
      <c r="K306" s="141"/>
      <c r="L306" s="141"/>
      <c r="N306" s="27"/>
      <c r="O306" s="138"/>
      <c r="P306" s="134"/>
      <c r="Q306" s="142"/>
    </row>
    <row r="307" spans="1:17" ht="19" customHeight="1" x14ac:dyDescent="0.35">
      <c r="A307" s="137"/>
      <c r="B307" s="138"/>
      <c r="C307" s="138"/>
      <c r="D307" s="138"/>
      <c r="E307" s="138"/>
      <c r="F307" s="138"/>
      <c r="G307" s="139"/>
      <c r="H307" s="139"/>
      <c r="I307" s="139"/>
      <c r="J307" s="140"/>
      <c r="K307" s="141"/>
      <c r="L307" s="141"/>
      <c r="N307" s="27"/>
      <c r="O307" s="138"/>
      <c r="P307" s="134"/>
      <c r="Q307" s="142"/>
    </row>
    <row r="308" spans="1:17" ht="19" customHeight="1" x14ac:dyDescent="0.35">
      <c r="A308" s="137"/>
      <c r="B308" s="138"/>
      <c r="C308" s="138"/>
      <c r="D308" s="138"/>
      <c r="E308" s="138"/>
      <c r="F308" s="138"/>
      <c r="G308" s="139"/>
      <c r="H308" s="139"/>
      <c r="I308" s="139"/>
      <c r="J308" s="140"/>
      <c r="K308" s="141"/>
      <c r="L308" s="141"/>
      <c r="N308" s="27"/>
      <c r="O308" s="138"/>
      <c r="P308" s="134"/>
      <c r="Q308" s="142"/>
    </row>
    <row r="309" spans="1:17" ht="19" customHeight="1" x14ac:dyDescent="0.35">
      <c r="A309" s="137"/>
      <c r="B309" s="138"/>
      <c r="C309" s="138"/>
      <c r="D309" s="138"/>
      <c r="E309" s="138"/>
      <c r="F309" s="138"/>
      <c r="G309" s="139"/>
      <c r="H309" s="139"/>
      <c r="I309" s="139"/>
      <c r="J309" s="140"/>
      <c r="K309" s="141"/>
      <c r="L309" s="141"/>
      <c r="N309" s="27"/>
      <c r="O309" s="138"/>
      <c r="P309" s="134"/>
      <c r="Q309" s="142"/>
    </row>
    <row r="310" spans="1:17" ht="19" customHeight="1" x14ac:dyDescent="0.35">
      <c r="A310" s="137"/>
      <c r="B310" s="138"/>
      <c r="C310" s="138"/>
      <c r="D310" s="138"/>
      <c r="E310" s="138"/>
      <c r="F310" s="138"/>
      <c r="G310" s="139"/>
      <c r="H310" s="139"/>
      <c r="I310" s="139"/>
      <c r="J310" s="140"/>
      <c r="K310" s="141"/>
      <c r="L310" s="141"/>
      <c r="N310" s="27"/>
      <c r="O310" s="138"/>
      <c r="P310" s="134"/>
      <c r="Q310" s="142"/>
    </row>
    <row r="311" spans="1:17" ht="19" customHeight="1" x14ac:dyDescent="0.35">
      <c r="A311" s="137"/>
      <c r="B311" s="138"/>
      <c r="C311" s="138"/>
      <c r="D311" s="138"/>
      <c r="E311" s="138"/>
      <c r="F311" s="138"/>
      <c r="G311" s="139"/>
      <c r="H311" s="139"/>
      <c r="I311" s="139"/>
      <c r="J311" s="140"/>
      <c r="K311" s="141"/>
      <c r="L311" s="141"/>
      <c r="N311" s="27"/>
      <c r="O311" s="138"/>
      <c r="P311" s="134"/>
      <c r="Q311" s="142"/>
    </row>
    <row r="312" spans="1:17" ht="19" customHeight="1" x14ac:dyDescent="0.35">
      <c r="A312" s="137"/>
      <c r="B312" s="138"/>
      <c r="C312" s="138"/>
      <c r="D312" s="138"/>
      <c r="E312" s="138"/>
      <c r="F312" s="138"/>
      <c r="G312" s="139"/>
      <c r="H312" s="139"/>
      <c r="I312" s="139"/>
      <c r="J312" s="140"/>
      <c r="K312" s="141"/>
      <c r="L312" s="141"/>
      <c r="N312" s="27"/>
      <c r="O312" s="138"/>
      <c r="P312" s="134"/>
      <c r="Q312" s="142"/>
    </row>
    <row r="313" spans="1:17" ht="19" customHeight="1" x14ac:dyDescent="0.35">
      <c r="A313" s="137"/>
      <c r="B313" s="138"/>
      <c r="C313" s="138"/>
      <c r="D313" s="138"/>
      <c r="E313" s="138"/>
      <c r="F313" s="138"/>
      <c r="G313" s="139"/>
      <c r="H313" s="139"/>
      <c r="I313" s="139"/>
      <c r="J313" s="140"/>
      <c r="K313" s="141"/>
      <c r="L313" s="141"/>
      <c r="N313" s="27"/>
      <c r="O313" s="138"/>
      <c r="P313" s="134"/>
      <c r="Q313" s="142"/>
    </row>
    <row r="314" spans="1:17" ht="19" customHeight="1" x14ac:dyDescent="0.35">
      <c r="A314" s="137"/>
      <c r="B314" s="138"/>
      <c r="C314" s="138"/>
      <c r="D314" s="138"/>
      <c r="E314" s="138"/>
      <c r="F314" s="138"/>
      <c r="G314" s="139"/>
      <c r="H314" s="139"/>
      <c r="I314" s="139"/>
      <c r="J314" s="140"/>
      <c r="K314" s="141"/>
      <c r="L314" s="141"/>
      <c r="N314" s="27"/>
      <c r="O314" s="138"/>
      <c r="P314" s="134"/>
      <c r="Q314" s="142"/>
    </row>
    <row r="315" spans="1:17" ht="19" customHeight="1" x14ac:dyDescent="0.35">
      <c r="A315" s="137"/>
      <c r="B315" s="138"/>
      <c r="C315" s="138"/>
      <c r="D315" s="138"/>
      <c r="E315" s="138"/>
      <c r="F315" s="138"/>
      <c r="G315" s="139"/>
      <c r="H315" s="139"/>
      <c r="I315" s="139"/>
      <c r="J315" s="140"/>
      <c r="K315" s="141"/>
      <c r="L315" s="141"/>
      <c r="N315" s="27"/>
      <c r="O315" s="138"/>
      <c r="P315" s="134"/>
      <c r="Q315" s="142"/>
    </row>
    <row r="316" spans="1:17" ht="19" customHeight="1" x14ac:dyDescent="0.35">
      <c r="A316" s="137"/>
      <c r="B316" s="138"/>
      <c r="C316" s="138"/>
      <c r="D316" s="138"/>
      <c r="E316" s="138"/>
      <c r="F316" s="138"/>
      <c r="G316" s="139"/>
      <c r="H316" s="139"/>
      <c r="I316" s="139"/>
      <c r="J316" s="140"/>
      <c r="K316" s="141"/>
      <c r="L316" s="141"/>
      <c r="N316" s="27"/>
      <c r="O316" s="138"/>
      <c r="P316" s="134"/>
      <c r="Q316" s="142"/>
    </row>
    <row r="317" spans="1:17" ht="19" customHeight="1" x14ac:dyDescent="0.35">
      <c r="A317" s="137"/>
      <c r="B317" s="138"/>
      <c r="C317" s="138"/>
      <c r="D317" s="138"/>
      <c r="E317" s="138"/>
      <c r="F317" s="138"/>
      <c r="G317" s="139"/>
      <c r="H317" s="139"/>
      <c r="I317" s="139"/>
      <c r="J317" s="140"/>
      <c r="K317" s="141"/>
      <c r="L317" s="141"/>
      <c r="N317" s="27"/>
      <c r="O317" s="138"/>
      <c r="P317" s="134"/>
      <c r="Q317" s="142"/>
    </row>
    <row r="318" spans="1:17" ht="19" customHeight="1" x14ac:dyDescent="0.35">
      <c r="A318" s="137"/>
      <c r="B318" s="138"/>
      <c r="C318" s="138"/>
      <c r="D318" s="138"/>
      <c r="E318" s="138"/>
      <c r="F318" s="138"/>
      <c r="G318" s="139"/>
      <c r="H318" s="139"/>
      <c r="I318" s="139"/>
      <c r="J318" s="140"/>
      <c r="K318" s="141"/>
      <c r="L318" s="141"/>
      <c r="N318" s="27"/>
      <c r="O318" s="138"/>
      <c r="P318" s="134"/>
      <c r="Q318" s="142"/>
    </row>
    <row r="319" spans="1:17" ht="19" customHeight="1" x14ac:dyDescent="0.35">
      <c r="A319" s="137"/>
      <c r="B319" s="138"/>
      <c r="C319" s="138"/>
      <c r="D319" s="138"/>
      <c r="E319" s="138"/>
      <c r="F319" s="138"/>
      <c r="G319" s="139"/>
      <c r="H319" s="139"/>
      <c r="I319" s="139"/>
      <c r="J319" s="140"/>
      <c r="K319" s="141"/>
      <c r="L319" s="141"/>
      <c r="N319" s="27"/>
      <c r="O319" s="138"/>
      <c r="P319" s="134"/>
      <c r="Q319" s="142"/>
    </row>
    <row r="320" spans="1:17" ht="19" customHeight="1" x14ac:dyDescent="0.35">
      <c r="A320" s="137"/>
      <c r="B320" s="138"/>
      <c r="C320" s="138"/>
      <c r="D320" s="138"/>
      <c r="E320" s="138"/>
      <c r="F320" s="138"/>
      <c r="G320" s="139"/>
      <c r="H320" s="139"/>
      <c r="I320" s="139"/>
      <c r="J320" s="140"/>
      <c r="K320" s="141"/>
      <c r="L320" s="141"/>
      <c r="N320" s="27"/>
      <c r="O320" s="138"/>
      <c r="P320" s="134"/>
      <c r="Q320" s="142"/>
    </row>
    <row r="321" spans="1:17" ht="19" customHeight="1" x14ac:dyDescent="0.35">
      <c r="A321" s="137"/>
      <c r="B321" s="138"/>
      <c r="C321" s="138"/>
      <c r="D321" s="138"/>
      <c r="E321" s="138"/>
      <c r="F321" s="138"/>
      <c r="G321" s="139"/>
      <c r="H321" s="139"/>
      <c r="I321" s="139"/>
      <c r="J321" s="140"/>
      <c r="K321" s="141"/>
      <c r="L321" s="141"/>
      <c r="N321" s="27"/>
      <c r="O321" s="138"/>
      <c r="P321" s="134"/>
      <c r="Q321" s="142"/>
    </row>
    <row r="322" spans="1:17" ht="19" customHeight="1" x14ac:dyDescent="0.35">
      <c r="A322" s="137"/>
      <c r="B322" s="138"/>
      <c r="C322" s="138"/>
      <c r="D322" s="138"/>
      <c r="E322" s="138"/>
      <c r="F322" s="138"/>
      <c r="G322" s="139"/>
      <c r="H322" s="139"/>
      <c r="I322" s="139"/>
      <c r="J322" s="140"/>
      <c r="K322" s="141"/>
      <c r="L322" s="141"/>
      <c r="N322" s="27"/>
      <c r="O322" s="138"/>
      <c r="P322" s="134"/>
      <c r="Q322" s="142"/>
    </row>
    <row r="323" spans="1:17" ht="19" customHeight="1" x14ac:dyDescent="0.35">
      <c r="A323" s="137"/>
      <c r="B323" s="138"/>
      <c r="C323" s="138"/>
      <c r="D323" s="138"/>
      <c r="E323" s="138"/>
      <c r="F323" s="138"/>
      <c r="G323" s="139"/>
      <c r="H323" s="139"/>
      <c r="I323" s="139"/>
      <c r="J323" s="140"/>
      <c r="K323" s="141"/>
      <c r="L323" s="141"/>
      <c r="N323" s="27"/>
      <c r="O323" s="138"/>
      <c r="P323" s="134"/>
      <c r="Q323" s="142"/>
    </row>
    <row r="324" spans="1:17" ht="19" customHeight="1" x14ac:dyDescent="0.35">
      <c r="A324" s="137"/>
      <c r="B324" s="138"/>
      <c r="C324" s="138"/>
      <c r="D324" s="138"/>
      <c r="E324" s="138"/>
      <c r="F324" s="138"/>
      <c r="G324" s="139"/>
      <c r="H324" s="139"/>
      <c r="I324" s="139"/>
      <c r="J324" s="140"/>
      <c r="K324" s="141"/>
      <c r="L324" s="141"/>
      <c r="N324" s="27"/>
      <c r="O324" s="138"/>
      <c r="P324" s="134"/>
      <c r="Q324" s="142"/>
    </row>
    <row r="325" spans="1:17" ht="19" customHeight="1" x14ac:dyDescent="0.35">
      <c r="A325" s="137"/>
      <c r="B325" s="138"/>
      <c r="C325" s="138"/>
      <c r="D325" s="138"/>
      <c r="E325" s="138"/>
      <c r="F325" s="138"/>
      <c r="G325" s="139"/>
      <c r="H325" s="139"/>
      <c r="I325" s="139"/>
      <c r="J325" s="140"/>
      <c r="K325" s="141"/>
      <c r="L325" s="141"/>
      <c r="N325" s="27"/>
      <c r="O325" s="138"/>
      <c r="P325" s="134"/>
      <c r="Q325" s="142"/>
    </row>
    <row r="326" spans="1:17" ht="19" customHeight="1" x14ac:dyDescent="0.35">
      <c r="A326" s="137"/>
      <c r="B326" s="138"/>
      <c r="C326" s="138"/>
      <c r="D326" s="138"/>
      <c r="E326" s="138"/>
      <c r="F326" s="138"/>
      <c r="G326" s="139"/>
      <c r="H326" s="139"/>
      <c r="I326" s="139"/>
      <c r="J326" s="140"/>
      <c r="K326" s="141"/>
      <c r="L326" s="141"/>
      <c r="N326" s="27"/>
      <c r="O326" s="138"/>
      <c r="P326" s="134"/>
      <c r="Q326" s="142"/>
    </row>
    <row r="327" spans="1:17" ht="19" customHeight="1" x14ac:dyDescent="0.35">
      <c r="A327" s="137"/>
      <c r="B327" s="138"/>
      <c r="C327" s="138"/>
      <c r="D327" s="138"/>
      <c r="E327" s="138"/>
      <c r="F327" s="138"/>
      <c r="G327" s="139"/>
      <c r="H327" s="139"/>
      <c r="I327" s="139"/>
      <c r="J327" s="140"/>
      <c r="K327" s="141"/>
      <c r="L327" s="141"/>
      <c r="N327" s="27"/>
      <c r="O327" s="138"/>
      <c r="P327" s="134"/>
      <c r="Q327" s="142"/>
    </row>
  </sheetData>
  <mergeCells count="254">
    <mergeCell ref="A180:Q180"/>
    <mergeCell ref="Q114:Q179"/>
    <mergeCell ref="B126:B142"/>
    <mergeCell ref="B143:B159"/>
    <mergeCell ref="B160:B169"/>
    <mergeCell ref="B170:B179"/>
    <mergeCell ref="A126:A142"/>
    <mergeCell ref="A143:A159"/>
    <mergeCell ref="A160:A169"/>
    <mergeCell ref="A170:A179"/>
    <mergeCell ref="O126:O142"/>
    <mergeCell ref="O143:O159"/>
    <mergeCell ref="O160:O169"/>
    <mergeCell ref="O170:O179"/>
    <mergeCell ref="P126:P142"/>
    <mergeCell ref="P143:P159"/>
    <mergeCell ref="P160:P169"/>
    <mergeCell ref="P170:P179"/>
    <mergeCell ref="L126:L142"/>
    <mergeCell ref="L143:L159"/>
    <mergeCell ref="L160:L169"/>
    <mergeCell ref="L170:L179"/>
    <mergeCell ref="M126:M142"/>
    <mergeCell ref="M143:M159"/>
    <mergeCell ref="M160:M169"/>
    <mergeCell ref="M170:M179"/>
    <mergeCell ref="N126:N142"/>
    <mergeCell ref="N143:N159"/>
    <mergeCell ref="N160:N169"/>
    <mergeCell ref="N170:N179"/>
    <mergeCell ref="E126:E142"/>
    <mergeCell ref="E143:E159"/>
    <mergeCell ref="E160:E169"/>
    <mergeCell ref="E170:E179"/>
    <mergeCell ref="F126:F142"/>
    <mergeCell ref="F143:F159"/>
    <mergeCell ref="F160:F169"/>
    <mergeCell ref="F170:F179"/>
    <mergeCell ref="C126:C142"/>
    <mergeCell ref="C143:C159"/>
    <mergeCell ref="C160:C169"/>
    <mergeCell ref="C170:C179"/>
    <mergeCell ref="D126:D142"/>
    <mergeCell ref="D143:D159"/>
    <mergeCell ref="D160:D169"/>
    <mergeCell ref="D170:D179"/>
    <mergeCell ref="A111:Q111"/>
    <mergeCell ref="A112:A113"/>
    <mergeCell ref="P112:P113"/>
    <mergeCell ref="Q112:Q113"/>
    <mergeCell ref="M112:M113"/>
    <mergeCell ref="N112:N113"/>
    <mergeCell ref="O112:O113"/>
    <mergeCell ref="K120:K125"/>
    <mergeCell ref="L120:L125"/>
    <mergeCell ref="M120:M125"/>
    <mergeCell ref="N120:N125"/>
    <mergeCell ref="O120:O125"/>
    <mergeCell ref="B120:B125"/>
    <mergeCell ref="C120:C125"/>
    <mergeCell ref="D120:D125"/>
    <mergeCell ref="E120:E125"/>
    <mergeCell ref="F120:F125"/>
    <mergeCell ref="G120:G125"/>
    <mergeCell ref="H120:H125"/>
    <mergeCell ref="N89:N98"/>
    <mergeCell ref="O89:O98"/>
    <mergeCell ref="B76:B84"/>
    <mergeCell ref="C76:C84"/>
    <mergeCell ref="D76:D84"/>
    <mergeCell ref="E76:E84"/>
    <mergeCell ref="F76:F84"/>
    <mergeCell ref="B89:B98"/>
    <mergeCell ref="C89:C98"/>
    <mergeCell ref="D89:D98"/>
    <mergeCell ref="E89:E98"/>
    <mergeCell ref="F89:F98"/>
    <mergeCell ref="L89:L98"/>
    <mergeCell ref="M89:M98"/>
    <mergeCell ref="M86:M87"/>
    <mergeCell ref="N86:N87"/>
    <mergeCell ref="O86:O87"/>
    <mergeCell ref="B112:B113"/>
    <mergeCell ref="C112:C113"/>
    <mergeCell ref="D112:D113"/>
    <mergeCell ref="E112:E113"/>
    <mergeCell ref="A114:A119"/>
    <mergeCell ref="A120:A125"/>
    <mergeCell ref="P114:P119"/>
    <mergeCell ref="P120:P125"/>
    <mergeCell ref="A67:A72"/>
    <mergeCell ref="G74:L74"/>
    <mergeCell ref="N57:N64"/>
    <mergeCell ref="O57:O64"/>
    <mergeCell ref="N49:N56"/>
    <mergeCell ref="O49:O56"/>
    <mergeCell ref="I120:I125"/>
    <mergeCell ref="J120:J125"/>
    <mergeCell ref="L114:L119"/>
    <mergeCell ref="M114:M119"/>
    <mergeCell ref="N114:N119"/>
    <mergeCell ref="O114:O119"/>
    <mergeCell ref="B114:B119"/>
    <mergeCell ref="C114:C119"/>
    <mergeCell ref="D114:D119"/>
    <mergeCell ref="E114:E119"/>
    <mergeCell ref="F114:F119"/>
    <mergeCell ref="F99:F102"/>
    <mergeCell ref="L99:L102"/>
    <mergeCell ref="M99:M102"/>
    <mergeCell ref="Q88:Q110"/>
    <mergeCell ref="A89:A98"/>
    <mergeCell ref="A99:A102"/>
    <mergeCell ref="A103:A110"/>
    <mergeCell ref="P89:P98"/>
    <mergeCell ref="P99:P102"/>
    <mergeCell ref="P103:P110"/>
    <mergeCell ref="A76:A84"/>
    <mergeCell ref="P76:P84"/>
    <mergeCell ref="Q76:Q84"/>
    <mergeCell ref="A85:Q85"/>
    <mergeCell ref="P86:P87"/>
    <mergeCell ref="Q86:Q87"/>
    <mergeCell ref="A86:A87"/>
    <mergeCell ref="L76:L84"/>
    <mergeCell ref="M76:M84"/>
    <mergeCell ref="N76:N84"/>
    <mergeCell ref="O76:O84"/>
    <mergeCell ref="N99:N102"/>
    <mergeCell ref="O99:O102"/>
    <mergeCell ref="B99:B102"/>
    <mergeCell ref="C99:C102"/>
    <mergeCell ref="D99:D102"/>
    <mergeCell ref="E99:E102"/>
    <mergeCell ref="Q49:Q72"/>
    <mergeCell ref="A3:Q3"/>
    <mergeCell ref="P4:P5"/>
    <mergeCell ref="Q4:Q5"/>
    <mergeCell ref="A46:Q46"/>
    <mergeCell ref="A47:A48"/>
    <mergeCell ref="P47:P48"/>
    <mergeCell ref="Q47:Q48"/>
    <mergeCell ref="P6:P16"/>
    <mergeCell ref="P17:P28"/>
    <mergeCell ref="P29:P44"/>
    <mergeCell ref="A4:A5"/>
    <mergeCell ref="A6:A16"/>
    <mergeCell ref="A17:A28"/>
    <mergeCell ref="A29:A44"/>
    <mergeCell ref="F67:F72"/>
    <mergeCell ref="E67:E72"/>
    <mergeCell ref="D67:D72"/>
    <mergeCell ref="C67:C72"/>
    <mergeCell ref="B67:B72"/>
    <mergeCell ref="M67:M72"/>
    <mergeCell ref="L67:L72"/>
    <mergeCell ref="B47:B48"/>
    <mergeCell ref="M47:M48"/>
    <mergeCell ref="F112:F113"/>
    <mergeCell ref="G112:L112"/>
    <mergeCell ref="B86:B87"/>
    <mergeCell ref="C86:C87"/>
    <mergeCell ref="D86:D87"/>
    <mergeCell ref="E86:E87"/>
    <mergeCell ref="F86:F87"/>
    <mergeCell ref="G86:L86"/>
    <mergeCell ref="G47:L47"/>
    <mergeCell ref="B103:B110"/>
    <mergeCell ref="B57:B64"/>
    <mergeCell ref="L57:L64"/>
    <mergeCell ref="A73:Q73"/>
    <mergeCell ref="A74:A75"/>
    <mergeCell ref="P74:P75"/>
    <mergeCell ref="Q74:Q75"/>
    <mergeCell ref="P49:P56"/>
    <mergeCell ref="P57:P64"/>
    <mergeCell ref="P67:P72"/>
    <mergeCell ref="A49:A56"/>
    <mergeCell ref="A57:A64"/>
    <mergeCell ref="M74:M75"/>
    <mergeCell ref="N74:N75"/>
    <mergeCell ref="O74:O75"/>
    <mergeCell ref="O103:O110"/>
    <mergeCell ref="G4:L4"/>
    <mergeCell ref="O47:O48"/>
    <mergeCell ref="N67:N72"/>
    <mergeCell ref="O67:O72"/>
    <mergeCell ref="C103:C110"/>
    <mergeCell ref="D103:D110"/>
    <mergeCell ref="E103:E110"/>
    <mergeCell ref="F103:F110"/>
    <mergeCell ref="L103:L110"/>
    <mergeCell ref="M103:M110"/>
    <mergeCell ref="N103:N110"/>
    <mergeCell ref="C57:C64"/>
    <mergeCell ref="D57:D64"/>
    <mergeCell ref="E57:E64"/>
    <mergeCell ref="F57:F64"/>
    <mergeCell ref="F47:F48"/>
    <mergeCell ref="O29:O44"/>
    <mergeCell ref="N17:N28"/>
    <mergeCell ref="O17:O28"/>
    <mergeCell ref="L17:L28"/>
    <mergeCell ref="M17:M28"/>
    <mergeCell ref="B49:B56"/>
    <mergeCell ref="C49:C56"/>
    <mergeCell ref="D49:D56"/>
    <mergeCell ref="E49:E56"/>
    <mergeCell ref="F49:F56"/>
    <mergeCell ref="L49:L56"/>
    <mergeCell ref="M49:M56"/>
    <mergeCell ref="N47:N48"/>
    <mergeCell ref="B74:B75"/>
    <mergeCell ref="C74:C75"/>
    <mergeCell ref="D74:D75"/>
    <mergeCell ref="E74:E75"/>
    <mergeCell ref="F74:F75"/>
    <mergeCell ref="M57:M64"/>
    <mergeCell ref="C47:C48"/>
    <mergeCell ref="D47:D48"/>
    <mergeCell ref="E47:E48"/>
    <mergeCell ref="C29:C44"/>
    <mergeCell ref="D29:D44"/>
    <mergeCell ref="E29:E44"/>
    <mergeCell ref="F29:F44"/>
    <mergeCell ref="B17:B28"/>
    <mergeCell ref="C17:C28"/>
    <mergeCell ref="D17:D28"/>
    <mergeCell ref="E17:E28"/>
    <mergeCell ref="F17:F28"/>
    <mergeCell ref="A1:Q1"/>
    <mergeCell ref="A2:Q2"/>
    <mergeCell ref="B6:B16"/>
    <mergeCell ref="C6:C16"/>
    <mergeCell ref="D6:D16"/>
    <mergeCell ref="E6:E16"/>
    <mergeCell ref="F6:F16"/>
    <mergeCell ref="L6:L16"/>
    <mergeCell ref="M6:M16"/>
    <mergeCell ref="N6:N16"/>
    <mergeCell ref="O6:O16"/>
    <mergeCell ref="B4:B5"/>
    <mergeCell ref="M4:M5"/>
    <mergeCell ref="N4:N5"/>
    <mergeCell ref="O4:O5"/>
    <mergeCell ref="Q6:Q45"/>
    <mergeCell ref="F4:F5"/>
    <mergeCell ref="E4:E5"/>
    <mergeCell ref="D4:D5"/>
    <mergeCell ref="C4:C5"/>
    <mergeCell ref="L29:L44"/>
    <mergeCell ref="M29:M44"/>
    <mergeCell ref="N29:N44"/>
    <mergeCell ref="B29:B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NUEVA MATRIZ PLAN DE TRABAJO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XIMENITA</dc:creator>
  <cp:lastModifiedBy>PC</cp:lastModifiedBy>
  <dcterms:created xsi:type="dcterms:W3CDTF">2015-06-05T18:19:34Z</dcterms:created>
  <dcterms:modified xsi:type="dcterms:W3CDTF">2021-05-26T14:48:34Z</dcterms:modified>
</cp:coreProperties>
</file>